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01-34\Documents\経営比較分析表\R5\205621 木島平村\"/>
    </mc:Choice>
  </mc:AlternateContent>
  <xr:revisionPtr revIDLastSave="0" documentId="13_ncr:1_{8D58DB24-6929-4680-868D-39DEBEDA1C05}" xr6:coauthVersionLast="36" xr6:coauthVersionMax="36" xr10:uidLastSave="{00000000-0000-0000-0000-000000000000}"/>
  <workbookProtection workbookAlgorithmName="SHA-512" workbookHashValue="vjsgoXiAhuYbC+Hq/I5mHWW3rvwKqudoc2Omi+W2Kq8EfWONHAscSZCedFN75grGPpAfaoE/WgoyymT2RYbXew==" workbookSaltValue="DhAZwjy1TV/RwyCM1zuU6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P10" i="4" s="1"/>
  <c r="O6" i="5"/>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BB10" i="4"/>
  <c r="AL10" i="4"/>
  <c r="W10" i="4"/>
  <c r="I10" i="4"/>
  <c r="BB8" i="4"/>
  <c r="AD8" i="4"/>
  <c r="W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<sst xmlns="http://schemas.openxmlformats.org/spreadsheetml/2006/main" count="228" uniqueCount="114">
  <si>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</si>
  <si>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</si>
  <si>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</si>
  <si>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</si>
  <si>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</si>
  <si>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</si>
  <si>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</si>
  <si>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</si>
  <si>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</si>
  <si>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</si>
  <si>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</si>
  <si>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</si>
  <si>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</si>
  <si>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</si>
  <si>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</si>
  <si>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</si>
  <si>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</si>
  <si>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</si>
  <si>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</si>
  <si>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</si>
  <si>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</si>
  <si>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</si>
  <si>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</si>
  <si>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</si>
  <si>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</si>
  <si>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</si>
  <si>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</si>
  <si>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</si>
  <si>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</si>
  <si>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</si>
  <si>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</si>
  <si>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</si>
  <si>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</si>
  <si>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</si>
  <si>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</si>
  <si>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</si>
  <si>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</si>
  <si>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</si>
  <si>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</si>
  <si>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</si>
  <si>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</si>
  <si>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</si>
  <si>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</si>
  <si>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</si>
  <si>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</si>
  <si>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</si>
  <si>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</si>
  <si>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</si>
  <si>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</si>
  <si>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</si>
  <si>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</si>
  <si>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</si>
  <si>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</si>
  <si>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</si>
  <si>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</si>
  <si>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</si>
  <si>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</si>
  <si>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</si>
  <si>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</si>
  <si>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</si>
  <si>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</si>
  <si>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</si>
  <si>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</si>
  <si>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</si>
  <si>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</si>
  <si>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</si>
  <si>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</si>
  <si>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</si>
  <si>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</si>
  <si>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</si>
  <si>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</si>
  <si>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</si>
  <si>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</si>
  <si>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</si>
  <si>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</si>
  <si>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</si>
  <si>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</si>
  <si>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</si>
  <si>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</si>
  <si>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</si>
  <si>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</si>
  <si>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</si>
  <si>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</si>
  <si>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</si>
  <si>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</si>
  <si>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</si>
  <si>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</si>
  <si>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</si>
  <si>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</si>
  <si>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</si>
  <si>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</si>
  <si>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</si>
  <si>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</si>
  <si>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木島平村</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</si>
  <si>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</si>
  <si>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</si>
  <si>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</si>
  <si>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</si>
  <si>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</si>
  <si>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</si>
  <si>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</si>
  <si>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</si>
  <si>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</si>
  <si>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</si>
  <si>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</si>
  <si>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</si>
  <si>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</si>
  <si>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</si>
  <si>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</si>
  <si>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</si>
  <si>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</si>
  <si>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水道事業では、①経常収支比率は124.17%となり前年度に比べ17.42ポイント低下しましたが、全国及び類似団体の平均を上回る水準を維持しています。また、②累積欠損金比率が0％を維持していること、③流動比率が平均を上回っていることからも、単年度の経常収支は安定して黒字を維持できており経営状態が比較的安定しているものと考えられます（なお、流動比率は前年度比で大幅に低下していますが、これは主に営業未払金の増加によるもので、一時的な現象と考えられます）。
　これは、⑥給水原価が162.51円と平均に比べ低く抑えられている一方で、⑤料金回収率は122.51％と平均と比較して高い水準を保っており、経費を抑制しつつ料金収入で経費を賄うことができている裏付けとなっています。
　しかし⑦施設利用率、有収率ともに全国平均を下回っていることから、漏水や給水人口の減少が配水量の減少に影響していることが考えられ、長期的には給水収益（料金収入）の減少につながることが懸念されます。
　また、④企業債残高対給水収益率は類似団体平均を下回っているものの全国平均を上回る水準に上昇し、今後も設備更新に伴う借り入れを継続的に行う必要があることから、企業債償還金の増加が経営状態に影響することが懸念されます。</t>
    <rPh sb="41" eb="43">
      <t>テイカ</t>
    </rPh>
    <rPh sb="170" eb="172">
      <t>リュウドウ</t>
    </rPh>
    <rPh sb="172" eb="174">
      <t>ヒリツ</t>
    </rPh>
    <rPh sb="175" eb="178">
      <t>ゼンネンド</t>
    </rPh>
    <rPh sb="178" eb="179">
      <t>ヒ</t>
    </rPh>
    <rPh sb="180" eb="182">
      <t>オオハバ</t>
    </rPh>
    <rPh sb="183" eb="185">
      <t>テイカ</t>
    </rPh>
    <rPh sb="195" eb="196">
      <t>オモ</t>
    </rPh>
    <rPh sb="197" eb="199">
      <t>エイギョウ</t>
    </rPh>
    <rPh sb="199" eb="202">
      <t>ミバライキン</t>
    </rPh>
    <rPh sb="203" eb="205">
      <t>ゾウカ</t>
    </rPh>
    <rPh sb="212" eb="215">
      <t>イチジテキ</t>
    </rPh>
    <rPh sb="216" eb="218">
      <t>ゲンショウ</t>
    </rPh>
    <rPh sb="219" eb="220">
      <t>カンガ</t>
    </rPh>
    <rPh sb="468" eb="470">
      <t>ゼンコク</t>
    </rPh>
    <rPh sb="470" eb="472">
      <t>ヘイキン</t>
    </rPh>
    <rPh sb="473" eb="475">
      <t>ウワマワ</t>
    </rPh>
    <rPh sb="476" eb="478">
      <t>スイジュン</t>
    </rPh>
    <phoneticPr fontId="4"/>
  </si>
  <si>
    <t>　令和4年度は、②管路経年化率が30.08%と前年に比べて5.40ポイント上昇して全国及び類似団体の平均を上回り、①有形固定資産減価償却率も65.31％と引き続き平均を上回って高い水準となっており、耐用年数に近い又はこれを経過した施設が年々増加していることを示しています。
　加えて、③管路更新率が依然低い水準にあることから、敷設替えなどによる管路の更新を含めた施設全体の計画的な更新、安定した給水量を確保するための水源開発等が今後の課題となっています。</t>
    <phoneticPr fontId="4"/>
  </si>
  <si>
    <t>　上記の分析から、水道事業の経営状態は、現状では比較的良好な状態を維持していると考えられます。一方で、近い将来見込まれる管路などの施設更新や老朽化が進む施設の維持管理に伴う費用の増加、給水人口の減少による給水収益（料金収入）の減少などに備えるため、一層の経費削減を進めるとともに、計画的な設備更新、業務の効率化、安定供給に向けた水源確保などに取り組む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</si>
</sst>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0.45</c:v>
                </c:pt>
                <c:pt idx="1">
                  <c:v>0</c:v>
                </c:pt>
                <c:pt idx="2" formatCode="#,##0.00;&quot;△&quot;#,##0.00;&quot;-&quot;">
                  <c:v>0.56000000000000005</c:v>
                </c:pt>
                <c:pt idx="3" formatCode="#,##0.00;&quot;△&quot;#,##0.00;&quot;-&quot;">
                  <c:v>0.09</c:v>
                </c:pt>
                <c:pt idx="4" formatCode="#,##0.00;&quot;△&quot;#,##0.00;&quot;-&quot;">
                  <c:v>0.31</c:v>
                </c:pt>
              </c:numCache>
            </c:numRef>
          </c:val>
          <c:extLst>
            <c:ext xmlns:c16="http://schemas.microsoft.com/office/drawing/2014/chart" uri="{C3380CC4-5D6E-409C-BE32-E72D297353CC}">
              <c16:uniqueId val="{00000000-4F43-4329-A948-F4468950E36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0.32</c:v>
                </c:pt>
                <c:pt idx="1">
                  <c:v>0.81</c:v>
                </c:pt>
                <c:pt idx="2">
                  <c:v>0.38</c:v>
                </c:pt>
                <c:pt idx="3">
                  <c:v>0.51</c:v>
                </c:pt>
                <c:pt idx="4">
                  <c:v>0.35</c:v>
                </c:pt>
              </c:numCache>
            </c:numRef>
          </c:val>
          <c:smooth val="0"/>
          <c:extLst>
            <c:ext xmlns:c16="http://schemas.microsoft.com/office/drawing/2014/chart" uri="{C3380CC4-5D6E-409C-BE32-E72D297353CC}">
              <c16:uniqueId val="{00000001-4F43-4329-A948-F4468950E36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46.4</c:v>
                </c:pt>
                <c:pt idx="1">
                  <c:v>45.15</c:v>
                </c:pt>
                <c:pt idx="2">
                  <c:v>46.61</c:v>
                </c:pt>
                <c:pt idx="3">
                  <c:v>43.87</c:v>
                </c:pt>
                <c:pt idx="4">
                  <c:v>45.73</c:v>
                </c:pt>
              </c:numCache>
            </c:numRef>
          </c:val>
          <c:extLst>
            <c:ext xmlns:c16="http://schemas.microsoft.com/office/drawing/2014/chart" uri="{C3380CC4-5D6E-409C-BE32-E72D297353CC}">
              <c16:uniqueId val="{00000000-07F8-4773-B7B9-0F366E73776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39.61</c:v>
                </c:pt>
                <c:pt idx="1">
                  <c:v>41.06</c:v>
                </c:pt>
                <c:pt idx="2">
                  <c:v>39.94</c:v>
                </c:pt>
                <c:pt idx="3">
                  <c:v>40.19</c:v>
                </c:pt>
                <c:pt idx="4">
                  <c:v>41.14</c:v>
                </c:pt>
              </c:numCache>
            </c:numRef>
          </c:val>
          <c:smooth val="0"/>
          <c:extLst>
            <c:ext xmlns:c16="http://schemas.microsoft.com/office/drawing/2014/chart" uri="{C3380CC4-5D6E-409C-BE32-E72D297353CC}">
              <c16:uniqueId val="{00000001-07F8-4773-B7B9-0F366E73776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87.7</c:v>
                </c:pt>
                <c:pt idx="1">
                  <c:v>88.16</c:v>
                </c:pt>
                <c:pt idx="2">
                  <c:v>84.35</c:v>
                </c:pt>
                <c:pt idx="3">
                  <c:v>81.349999999999994</c:v>
                </c:pt>
                <c:pt idx="4">
                  <c:v>76.53</c:v>
                </c:pt>
              </c:numCache>
            </c:numRef>
          </c:val>
          <c:extLst>
            <c:ext xmlns:c16="http://schemas.microsoft.com/office/drawing/2014/chart" uri="{C3380CC4-5D6E-409C-BE32-E72D297353CC}">
              <c16:uniqueId val="{00000000-99E3-414A-8C4B-1B53E1B3E42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72.959999999999994</c:v>
                </c:pt>
                <c:pt idx="1">
                  <c:v>72.42</c:v>
                </c:pt>
                <c:pt idx="2">
                  <c:v>69.41</c:v>
                </c:pt>
                <c:pt idx="3">
                  <c:v>71.52</c:v>
                </c:pt>
                <c:pt idx="4">
                  <c:v>70.42</c:v>
                </c:pt>
              </c:numCache>
            </c:numRef>
          </c:val>
          <c:smooth val="0"/>
          <c:extLst>
            <c:ext xmlns:c16="http://schemas.microsoft.com/office/drawing/2014/chart" uri="{C3380CC4-5D6E-409C-BE32-E72D297353CC}">
              <c16:uniqueId val="{00000001-99E3-414A-8C4B-1B53E1B3E42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141.11000000000001</c:v>
                </c:pt>
                <c:pt idx="1">
                  <c:v>134.69999999999999</c:v>
                </c:pt>
                <c:pt idx="2">
                  <c:v>132.57</c:v>
                </c:pt>
                <c:pt idx="3">
                  <c:v>141.59</c:v>
                </c:pt>
                <c:pt idx="4">
                  <c:v>124.17</c:v>
                </c:pt>
              </c:numCache>
            </c:numRef>
          </c:val>
          <c:extLst>
            <c:ext xmlns:c16="http://schemas.microsoft.com/office/drawing/2014/chart" uri="{C3380CC4-5D6E-409C-BE32-E72D297353CC}">
              <c16:uniqueId val="{00000000-A176-43E8-86DB-45AF78B4460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107.64</c:v>
                </c:pt>
                <c:pt idx="1">
                  <c:v>108.22</c:v>
                </c:pt>
                <c:pt idx="2">
                  <c:v>114.22</c:v>
                </c:pt>
                <c:pt idx="3">
                  <c:v>108.19</c:v>
                </c:pt>
                <c:pt idx="4">
                  <c:v>106.93</c:v>
                </c:pt>
              </c:numCache>
            </c:numRef>
          </c:val>
          <c:smooth val="0"/>
          <c:extLst>
            <c:ext xmlns:c16="http://schemas.microsoft.com/office/drawing/2014/chart" uri="{C3380CC4-5D6E-409C-BE32-E72D297353CC}">
              <c16:uniqueId val="{00000001-A176-43E8-86DB-45AF78B4460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65.63</c:v>
                </c:pt>
                <c:pt idx="1">
                  <c:v>65.599999999999994</c:v>
                </c:pt>
                <c:pt idx="2">
                  <c:v>67.010000000000005</c:v>
                </c:pt>
                <c:pt idx="3">
                  <c:v>67.16</c:v>
                </c:pt>
                <c:pt idx="4">
                  <c:v>65.31</c:v>
                </c:pt>
              </c:numCache>
            </c:numRef>
          </c:val>
          <c:extLst>
            <c:ext xmlns:c16="http://schemas.microsoft.com/office/drawing/2014/chart" uri="{C3380CC4-5D6E-409C-BE32-E72D297353CC}">
              <c16:uniqueId val="{00000000-0833-4D9A-A7D0-132E1FDF6BA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54.09</c:v>
                </c:pt>
                <c:pt idx="1">
                  <c:v>52.73</c:v>
                </c:pt>
                <c:pt idx="2">
                  <c:v>53.25</c:v>
                </c:pt>
                <c:pt idx="3">
                  <c:v>53.4</c:v>
                </c:pt>
                <c:pt idx="4">
                  <c:v>52.14</c:v>
                </c:pt>
              </c:numCache>
            </c:numRef>
          </c:val>
          <c:smooth val="0"/>
          <c:extLst>
            <c:ext xmlns:c16="http://schemas.microsoft.com/office/drawing/2014/chart" uri="{C3380CC4-5D6E-409C-BE32-E72D297353CC}">
              <c16:uniqueId val="{00000001-0833-4D9A-A7D0-132E1FDF6BA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13.88</c:v>
                </c:pt>
                <c:pt idx="1">
                  <c:v>16.59</c:v>
                </c:pt>
                <c:pt idx="2">
                  <c:v>20.239999999999998</c:v>
                </c:pt>
                <c:pt idx="3">
                  <c:v>24.68</c:v>
                </c:pt>
                <c:pt idx="4">
                  <c:v>30.08</c:v>
                </c:pt>
              </c:numCache>
            </c:numRef>
          </c:val>
          <c:extLst>
            <c:ext xmlns:c16="http://schemas.microsoft.com/office/drawing/2014/chart" uri="{C3380CC4-5D6E-409C-BE32-E72D297353CC}">
              <c16:uniqueId val="{00000000-B8B3-4E3A-A9A0-39D30739C51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18.68</c:v>
                </c:pt>
                <c:pt idx="1">
                  <c:v>19.91</c:v>
                </c:pt>
                <c:pt idx="2">
                  <c:v>23.02</c:v>
                </c:pt>
                <c:pt idx="3">
                  <c:v>21.86</c:v>
                </c:pt>
                <c:pt idx="4">
                  <c:v>21.01</c:v>
                </c:pt>
              </c:numCache>
            </c:numRef>
          </c:val>
          <c:smooth val="0"/>
          <c:extLst>
            <c:ext xmlns:c16="http://schemas.microsoft.com/office/drawing/2014/chart" uri="{C3380CC4-5D6E-409C-BE32-E72D297353CC}">
              <c16:uniqueId val="{00000001-B8B3-4E3A-A9A0-39D30739C51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A6-4570-AD55-63A15BDB94B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30.84</c:v>
                </c:pt>
                <c:pt idx="1">
                  <c:v>25.29</c:v>
                </c:pt>
                <c:pt idx="2">
                  <c:v>22.71</c:v>
                </c:pt>
                <c:pt idx="3">
                  <c:v>6.17</c:v>
                </c:pt>
                <c:pt idx="4">
                  <c:v>20.41</c:v>
                </c:pt>
              </c:numCache>
            </c:numRef>
          </c:val>
          <c:smooth val="0"/>
          <c:extLst>
            <c:ext xmlns:c16="http://schemas.microsoft.com/office/drawing/2014/chart" uri="{C3380CC4-5D6E-409C-BE32-E72D297353CC}">
              <c16:uniqueId val="{00000001-B1A6-4570-AD55-63A15BDB94B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1990.91</c:v>
                </c:pt>
                <c:pt idx="1">
                  <c:v>1925.13</c:v>
                </c:pt>
                <c:pt idx="2">
                  <c:v>1590.79</c:v>
                </c:pt>
                <c:pt idx="3">
                  <c:v>1976.29</c:v>
                </c:pt>
                <c:pt idx="4">
                  <c:v>488.55</c:v>
                </c:pt>
              </c:numCache>
            </c:numRef>
          </c:val>
          <c:extLst>
            <c:ext xmlns:c16="http://schemas.microsoft.com/office/drawing/2014/chart" uri="{C3380CC4-5D6E-409C-BE32-E72D297353CC}">
              <c16:uniqueId val="{00000000-3E54-4BDD-8391-97D4943C5E1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450.54</c:v>
                </c:pt>
                <c:pt idx="1">
                  <c:v>348.88</c:v>
                </c:pt>
                <c:pt idx="2">
                  <c:v>381.07</c:v>
                </c:pt>
                <c:pt idx="3">
                  <c:v>367.4</c:v>
                </c:pt>
                <c:pt idx="4">
                  <c:v>345.42</c:v>
                </c:pt>
              </c:numCache>
            </c:numRef>
          </c:val>
          <c:smooth val="0"/>
          <c:extLst>
            <c:ext xmlns:c16="http://schemas.microsoft.com/office/drawing/2014/chart" uri="{C3380CC4-5D6E-409C-BE32-E72D297353CC}">
              <c16:uniqueId val="{00000001-3E54-4BDD-8391-97D4943C5E1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223.43</c:v>
                </c:pt>
                <c:pt idx="1">
                  <c:v>261.31</c:v>
                </c:pt>
                <c:pt idx="2">
                  <c:v>262.39</c:v>
                </c:pt>
                <c:pt idx="3">
                  <c:v>273.17</c:v>
                </c:pt>
                <c:pt idx="4">
                  <c:v>366.99</c:v>
                </c:pt>
              </c:numCache>
            </c:numRef>
          </c:val>
          <c:extLst>
            <c:ext xmlns:c16="http://schemas.microsoft.com/office/drawing/2014/chart" uri="{C3380CC4-5D6E-409C-BE32-E72D297353CC}">
              <c16:uniqueId val="{00000000-098B-4AA3-94AA-7AC9016D324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496.56</c:v>
                </c:pt>
                <c:pt idx="1">
                  <c:v>540.38</c:v>
                </c:pt>
                <c:pt idx="2">
                  <c:v>556.47</c:v>
                </c:pt>
                <c:pt idx="3">
                  <c:v>564.99</c:v>
                </c:pt>
                <c:pt idx="4">
                  <c:v>631.39</c:v>
                </c:pt>
              </c:numCache>
            </c:numRef>
          </c:val>
          <c:smooth val="0"/>
          <c:extLst>
            <c:ext xmlns:c16="http://schemas.microsoft.com/office/drawing/2014/chart" uri="{C3380CC4-5D6E-409C-BE32-E72D297353CC}">
              <c16:uniqueId val="{00000001-098B-4AA3-94AA-7AC9016D324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139.41</c:v>
                </c:pt>
                <c:pt idx="1">
                  <c:v>129.79</c:v>
                </c:pt>
                <c:pt idx="2">
                  <c:v>133.71</c:v>
                </c:pt>
                <c:pt idx="3">
                  <c:v>144</c:v>
                </c:pt>
                <c:pt idx="4">
                  <c:v>122.51</c:v>
                </c:pt>
              </c:numCache>
            </c:numRef>
          </c:val>
          <c:extLst>
            <c:ext xmlns:c16="http://schemas.microsoft.com/office/drawing/2014/chart" uri="{C3380CC4-5D6E-409C-BE32-E72D297353CC}">
              <c16:uniqueId val="{00000000-969B-41EA-A89C-2C4CBB063AA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84.9</c:v>
                </c:pt>
                <c:pt idx="1">
                  <c:v>83.22</c:v>
                </c:pt>
                <c:pt idx="2">
                  <c:v>78.67</c:v>
                </c:pt>
                <c:pt idx="3">
                  <c:v>80.56</c:v>
                </c:pt>
                <c:pt idx="4">
                  <c:v>76.55</c:v>
                </c:pt>
              </c:numCache>
            </c:numRef>
          </c:val>
          <c:smooth val="0"/>
          <c:extLst>
            <c:ext xmlns:c16="http://schemas.microsoft.com/office/drawing/2014/chart" uri="{C3380CC4-5D6E-409C-BE32-E72D297353CC}">
              <c16:uniqueId val="{00000001-969B-41EA-A89C-2C4CBB063AA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147</c:v>
                </c:pt>
                <c:pt idx="1">
                  <c:v>159.02000000000001</c:v>
                </c:pt>
                <c:pt idx="2">
                  <c:v>149.33000000000001</c:v>
                </c:pt>
                <c:pt idx="3">
                  <c:v>138.79</c:v>
                </c:pt>
                <c:pt idx="4">
                  <c:v>162.51</c:v>
                </c:pt>
              </c:numCache>
            </c:numRef>
          </c:val>
          <c:extLst>
            <c:ext xmlns:c16="http://schemas.microsoft.com/office/drawing/2014/chart" uri="{C3380CC4-5D6E-409C-BE32-E72D297353CC}">
              <c16:uniqueId val="{00000000-44A8-47AA-A8FC-CA9CBD1C3EA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231.9</c:v>
                </c:pt>
                <c:pt idx="1">
                  <c:v>234.17</c:v>
                </c:pt>
                <c:pt idx="2">
                  <c:v>257.95</c:v>
                </c:pt>
                <c:pt idx="3">
                  <c:v>260.87</c:v>
                </c:pt>
                <c:pt idx="4">
                  <c:v>269.25</c:v>
                </c:pt>
              </c:numCache>
            </c:numRef>
          </c:val>
          <c:smooth val="0"/>
          <c:extLst>
            <c:ext xmlns:c16="http://schemas.microsoft.com/office/drawing/2014/chart" uri="{C3380CC4-5D6E-409C-BE32-E72D297353CC}">
              <c16:uniqueId val="{00000001-44A8-47AA-A8FC-CA9CBD1C3EA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長野県　木島平村</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A9</v>
      </c>
      <c r="X8" s="44"/>
      <c r="Y8" s="44"/>
      <c r="Z8" s="44"/>
      <c r="AA8" s="44"/>
      <c r="AB8" s="44"/>
      <c r="AC8" s="44"/>
      <c r="AD8" s="44" t="str">
        <f>データ!$M$6</f>
        <v>非設置</v>
      </c>
      <c r="AE8" s="44"/>
      <c r="AF8" s="44"/>
      <c r="AG8" s="44"/>
      <c r="AH8" s="44"/>
      <c r="AI8" s="44"/>
      <c r="AJ8" s="44"/>
      <c r="AK8" s="2"/>
      <c r="AL8" s="45">
        <f>データ!$R$6</f>
        <v>4438</v>
      </c>
      <c r="AM8" s="45"/>
      <c r="AN8" s="45"/>
      <c r="AO8" s="45"/>
      <c r="AP8" s="45"/>
      <c r="AQ8" s="45"/>
      <c r="AR8" s="45"/>
      <c r="AS8" s="45"/>
      <c r="AT8" s="46">
        <f>データ!$S$6</f>
        <v>99.32</v>
      </c>
      <c r="AU8" s="47"/>
      <c r="AV8" s="47"/>
      <c r="AW8" s="47"/>
      <c r="AX8" s="47"/>
      <c r="AY8" s="47"/>
      <c r="AZ8" s="47"/>
      <c r="BA8" s="47"/>
      <c r="BB8" s="48">
        <f>データ!$T$6</f>
        <v>44.68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66.69</v>
      </c>
      <c r="J10" s="47"/>
      <c r="K10" s="47"/>
      <c r="L10" s="47"/>
      <c r="M10" s="47"/>
      <c r="N10" s="47"/>
      <c r="O10" s="81"/>
      <c r="P10" s="48">
        <f>データ!$P$6</f>
        <v>97.8</v>
      </c>
      <c r="Q10" s="48"/>
      <c r="R10" s="48"/>
      <c r="S10" s="48"/>
      <c r="T10" s="48"/>
      <c r="U10" s="48"/>
      <c r="V10" s="48"/>
      <c r="W10" s="45">
        <f>データ!$Q$6</f>
        <v>4004</v>
      </c>
      <c r="X10" s="45"/>
      <c r="Y10" s="45"/>
      <c r="Z10" s="45"/>
      <c r="AA10" s="45"/>
      <c r="AB10" s="45"/>
      <c r="AC10" s="45"/>
      <c r="AD10" s="2"/>
      <c r="AE10" s="2"/>
      <c r="AF10" s="2"/>
      <c r="AG10" s="2"/>
      <c r="AH10" s="2"/>
      <c r="AI10" s="2"/>
      <c r="AJ10" s="2"/>
      <c r="AK10" s="2"/>
      <c r="AL10" s="45">
        <f>データ!$U$6</f>
        <v>4309</v>
      </c>
      <c r="AM10" s="45"/>
      <c r="AN10" s="45"/>
      <c r="AO10" s="45"/>
      <c r="AP10" s="45"/>
      <c r="AQ10" s="45"/>
      <c r="AR10" s="45"/>
      <c r="AS10" s="45"/>
      <c r="AT10" s="46">
        <f>データ!$V$6</f>
        <v>7.1</v>
      </c>
      <c r="AU10" s="47"/>
      <c r="AV10" s="47"/>
      <c r="AW10" s="47"/>
      <c r="AX10" s="47"/>
      <c r="AY10" s="47"/>
      <c r="AZ10" s="47"/>
      <c r="BA10" s="47"/>
      <c r="BB10" s="48">
        <f>データ!$W$6</f>
        <v>606.9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X7CdCBQU6EnVMAlL87+Uo8eQb9myxe2BKhkhCc1pFfhnRzX4SZbQs2PLC5hCFm8bJGsRA1zO68QC3BLooO7NQ==" saltValue="DFb0UQ6iHwfUTieCUlyRZ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205621</v>
      </c>
      <c r="D6" s="20">
        <f t="shared" si="3"/>
        <v>46</v>
      </c>
      <c r="E6" s="20">
        <f t="shared" si="3"/>
        <v>1</v>
      </c>
      <c r="F6" s="20">
        <f t="shared" si="3"/>
        <v>0</v>
      </c>
      <c r="G6" s="20">
        <f t="shared" si="3"/>
        <v>1</v>
      </c>
      <c r="H6" s="20" t="str">
        <f t="shared" si="3"/>
        <v>長野県　木島平村</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66.69</v>
      </c>
      <c r="P6" s="21">
        <f t="shared" si="3"/>
        <v>97.8</v>
      </c>
      <c r="Q6" s="21">
        <f t="shared" si="3"/>
        <v>4004</v>
      </c>
      <c r="R6" s="21">
        <f t="shared" si="3"/>
        <v>4438</v>
      </c>
      <c r="S6" s="21">
        <f t="shared" si="3"/>
        <v>99.32</v>
      </c>
      <c r="T6" s="21">
        <f t="shared" si="3"/>
        <v>44.68</v>
      </c>
      <c r="U6" s="21">
        <f t="shared" si="3"/>
        <v>4309</v>
      </c>
      <c r="V6" s="21">
        <f t="shared" si="3"/>
        <v>7.1</v>
      </c>
      <c r="W6" s="21">
        <f t="shared" si="3"/>
        <v>606.9</v>
      </c>
      <c r="X6" s="22">
        <f>IF(X7="",NA(),X7)</f>
        <v>141.11000000000001</v>
      </c>
      <c r="Y6" s="22">
        <f t="shared" ref="Y6:AG6" si="4">IF(Y7="",NA(),Y7)</f>
        <v>134.69999999999999</v>
      </c>
      <c r="Z6" s="22">
        <f t="shared" si="4"/>
        <v>132.57</v>
      </c>
      <c r="AA6" s="22">
        <f t="shared" si="4"/>
        <v>141.59</v>
      </c>
      <c r="AB6" s="22">
        <f t="shared" si="4"/>
        <v>124.17</v>
      </c>
      <c r="AC6" s="22">
        <f t="shared" si="4"/>
        <v>107.64</v>
      </c>
      <c r="AD6" s="22">
        <f t="shared" si="4"/>
        <v>108.22</v>
      </c>
      <c r="AE6" s="22">
        <f t="shared" si="4"/>
        <v>114.22</v>
      </c>
      <c r="AF6" s="22">
        <f t="shared" si="4"/>
        <v>108.19</v>
      </c>
      <c r="AG6" s="22">
        <f t="shared" si="4"/>
        <v>106.93</v>
      </c>
      <c r="AH6" s="21" t="str">
        <f>IF(AH7="","",IF(AH7="-","【-】","【"&amp;SUBSTITUTE(TEXT(AH7,"#,##0.00"),"-","△")&amp;"】"))</f>
        <v>【108.70】</v>
      </c>
      <c r="AI6" s="21">
        <f>IF(AI7="",NA(),AI7)</f>
        <v>0</v>
      </c>
      <c r="AJ6" s="21">
        <f t="shared" ref="AJ6:AR6" si="5">IF(AJ7="",NA(),AJ7)</f>
        <v>0</v>
      </c>
      <c r="AK6" s="21">
        <f t="shared" si="5"/>
        <v>0</v>
      </c>
      <c r="AL6" s="21">
        <f t="shared" si="5"/>
        <v>0</v>
      </c>
      <c r="AM6" s="21">
        <f t="shared" si="5"/>
        <v>0</v>
      </c>
      <c r="AN6" s="22">
        <f t="shared" si="5"/>
        <v>30.84</v>
      </c>
      <c r="AO6" s="22">
        <f t="shared" si="5"/>
        <v>25.29</v>
      </c>
      <c r="AP6" s="22">
        <f t="shared" si="5"/>
        <v>22.71</v>
      </c>
      <c r="AQ6" s="22">
        <f t="shared" si="5"/>
        <v>6.17</v>
      </c>
      <c r="AR6" s="22">
        <f t="shared" si="5"/>
        <v>20.41</v>
      </c>
      <c r="AS6" s="21" t="str">
        <f>IF(AS7="","",IF(AS7="-","【-】","【"&amp;SUBSTITUTE(TEXT(AS7,"#,##0.00"),"-","△")&amp;"】"))</f>
        <v>【1.34】</v>
      </c>
      <c r="AT6" s="22">
        <f>IF(AT7="",NA(),AT7)</f>
        <v>1990.91</v>
      </c>
      <c r="AU6" s="22">
        <f t="shared" ref="AU6:BC6" si="6">IF(AU7="",NA(),AU7)</f>
        <v>1925.13</v>
      </c>
      <c r="AV6" s="22">
        <f t="shared" si="6"/>
        <v>1590.79</v>
      </c>
      <c r="AW6" s="22">
        <f t="shared" si="6"/>
        <v>1976.29</v>
      </c>
      <c r="AX6" s="22">
        <f t="shared" si="6"/>
        <v>488.55</v>
      </c>
      <c r="AY6" s="22">
        <f t="shared" si="6"/>
        <v>450.54</v>
      </c>
      <c r="AZ6" s="22">
        <f t="shared" si="6"/>
        <v>348.88</v>
      </c>
      <c r="BA6" s="22">
        <f t="shared" si="6"/>
        <v>381.07</v>
      </c>
      <c r="BB6" s="22">
        <f t="shared" si="6"/>
        <v>367.4</v>
      </c>
      <c r="BC6" s="22">
        <f t="shared" si="6"/>
        <v>345.42</v>
      </c>
      <c r="BD6" s="21" t="str">
        <f>IF(BD7="","",IF(BD7="-","【-】","【"&amp;SUBSTITUTE(TEXT(BD7,"#,##0.00"),"-","△")&amp;"】"))</f>
        <v>【252.29】</v>
      </c>
      <c r="BE6" s="22">
        <f>IF(BE7="",NA(),BE7)</f>
        <v>223.43</v>
      </c>
      <c r="BF6" s="22">
        <f t="shared" ref="BF6:BN6" si="7">IF(BF7="",NA(),BF7)</f>
        <v>261.31</v>
      </c>
      <c r="BG6" s="22">
        <f t="shared" si="7"/>
        <v>262.39</v>
      </c>
      <c r="BH6" s="22">
        <f t="shared" si="7"/>
        <v>273.17</v>
      </c>
      <c r="BI6" s="22">
        <f t="shared" si="7"/>
        <v>366.99</v>
      </c>
      <c r="BJ6" s="22">
        <f t="shared" si="7"/>
        <v>496.56</v>
      </c>
      <c r="BK6" s="22">
        <f t="shared" si="7"/>
        <v>540.38</v>
      </c>
      <c r="BL6" s="22">
        <f t="shared" si="7"/>
        <v>556.47</v>
      </c>
      <c r="BM6" s="22">
        <f t="shared" si="7"/>
        <v>564.99</v>
      </c>
      <c r="BN6" s="22">
        <f t="shared" si="7"/>
        <v>631.39</v>
      </c>
      <c r="BO6" s="21" t="str">
        <f>IF(BO7="","",IF(BO7="-","【-】","【"&amp;SUBSTITUTE(TEXT(BO7,"#,##0.00"),"-","△")&amp;"】"))</f>
        <v>【268.07】</v>
      </c>
      <c r="BP6" s="22">
        <f>IF(BP7="",NA(),BP7)</f>
        <v>139.41</v>
      </c>
      <c r="BQ6" s="22">
        <f t="shared" ref="BQ6:BY6" si="8">IF(BQ7="",NA(),BQ7)</f>
        <v>129.79</v>
      </c>
      <c r="BR6" s="22">
        <f t="shared" si="8"/>
        <v>133.71</v>
      </c>
      <c r="BS6" s="22">
        <f t="shared" si="8"/>
        <v>144</v>
      </c>
      <c r="BT6" s="22">
        <f t="shared" si="8"/>
        <v>122.51</v>
      </c>
      <c r="BU6" s="22">
        <f t="shared" si="8"/>
        <v>84.9</v>
      </c>
      <c r="BV6" s="22">
        <f t="shared" si="8"/>
        <v>83.22</v>
      </c>
      <c r="BW6" s="22">
        <f t="shared" si="8"/>
        <v>78.67</v>
      </c>
      <c r="BX6" s="22">
        <f t="shared" si="8"/>
        <v>80.56</v>
      </c>
      <c r="BY6" s="22">
        <f t="shared" si="8"/>
        <v>76.55</v>
      </c>
      <c r="BZ6" s="21" t="str">
        <f>IF(BZ7="","",IF(BZ7="-","【-】","【"&amp;SUBSTITUTE(TEXT(BZ7,"#,##0.00"),"-","△")&amp;"】"))</f>
        <v>【97.47】</v>
      </c>
      <c r="CA6" s="22">
        <f>IF(CA7="",NA(),CA7)</f>
        <v>147</v>
      </c>
      <c r="CB6" s="22">
        <f t="shared" ref="CB6:CJ6" si="9">IF(CB7="",NA(),CB7)</f>
        <v>159.02000000000001</v>
      </c>
      <c r="CC6" s="22">
        <f t="shared" si="9"/>
        <v>149.33000000000001</v>
      </c>
      <c r="CD6" s="22">
        <f t="shared" si="9"/>
        <v>138.79</v>
      </c>
      <c r="CE6" s="22">
        <f t="shared" si="9"/>
        <v>162.51</v>
      </c>
      <c r="CF6" s="22">
        <f t="shared" si="9"/>
        <v>231.9</v>
      </c>
      <c r="CG6" s="22">
        <f t="shared" si="9"/>
        <v>234.17</v>
      </c>
      <c r="CH6" s="22">
        <f t="shared" si="9"/>
        <v>257.95</v>
      </c>
      <c r="CI6" s="22">
        <f t="shared" si="9"/>
        <v>260.87</v>
      </c>
      <c r="CJ6" s="22">
        <f t="shared" si="9"/>
        <v>269.25</v>
      </c>
      <c r="CK6" s="21" t="str">
        <f>IF(CK7="","",IF(CK7="-","【-】","【"&amp;SUBSTITUTE(TEXT(CK7,"#,##0.00"),"-","△")&amp;"】"))</f>
        <v>【174.75】</v>
      </c>
      <c r="CL6" s="22">
        <f>IF(CL7="",NA(),CL7)</f>
        <v>46.4</v>
      </c>
      <c r="CM6" s="22">
        <f t="shared" ref="CM6:CU6" si="10">IF(CM7="",NA(),CM7)</f>
        <v>45.15</v>
      </c>
      <c r="CN6" s="22">
        <f t="shared" si="10"/>
        <v>46.61</v>
      </c>
      <c r="CO6" s="22">
        <f t="shared" si="10"/>
        <v>43.87</v>
      </c>
      <c r="CP6" s="22">
        <f t="shared" si="10"/>
        <v>45.73</v>
      </c>
      <c r="CQ6" s="22">
        <f t="shared" si="10"/>
        <v>39.61</v>
      </c>
      <c r="CR6" s="22">
        <f t="shared" si="10"/>
        <v>41.06</v>
      </c>
      <c r="CS6" s="22">
        <f t="shared" si="10"/>
        <v>39.94</v>
      </c>
      <c r="CT6" s="22">
        <f t="shared" si="10"/>
        <v>40.19</v>
      </c>
      <c r="CU6" s="22">
        <f t="shared" si="10"/>
        <v>41.14</v>
      </c>
      <c r="CV6" s="21" t="str">
        <f>IF(CV7="","",IF(CV7="-","【-】","【"&amp;SUBSTITUTE(TEXT(CV7,"#,##0.00"),"-","△")&amp;"】"))</f>
        <v>【59.97】</v>
      </c>
      <c r="CW6" s="22">
        <f>IF(CW7="",NA(),CW7)</f>
        <v>87.7</v>
      </c>
      <c r="CX6" s="22">
        <f t="shared" ref="CX6:DF6" si="11">IF(CX7="",NA(),CX7)</f>
        <v>88.16</v>
      </c>
      <c r="CY6" s="22">
        <f t="shared" si="11"/>
        <v>84.35</v>
      </c>
      <c r="CZ6" s="22">
        <f t="shared" si="11"/>
        <v>81.349999999999994</v>
      </c>
      <c r="DA6" s="22">
        <f t="shared" si="11"/>
        <v>76.53</v>
      </c>
      <c r="DB6" s="22">
        <f t="shared" si="11"/>
        <v>72.959999999999994</v>
      </c>
      <c r="DC6" s="22">
        <f t="shared" si="11"/>
        <v>72.42</v>
      </c>
      <c r="DD6" s="22">
        <f t="shared" si="11"/>
        <v>69.41</v>
      </c>
      <c r="DE6" s="22">
        <f t="shared" si="11"/>
        <v>71.52</v>
      </c>
      <c r="DF6" s="22">
        <f t="shared" si="11"/>
        <v>70.42</v>
      </c>
      <c r="DG6" s="21" t="str">
        <f>IF(DG7="","",IF(DG7="-","【-】","【"&amp;SUBSTITUTE(TEXT(DG7,"#,##0.00"),"-","△")&amp;"】"))</f>
        <v>【89.76】</v>
      </c>
      <c r="DH6" s="22">
        <f>IF(DH7="",NA(),DH7)</f>
        <v>65.63</v>
      </c>
      <c r="DI6" s="22">
        <f t="shared" ref="DI6:DQ6" si="12">IF(DI7="",NA(),DI7)</f>
        <v>65.599999999999994</v>
      </c>
      <c r="DJ6" s="22">
        <f t="shared" si="12"/>
        <v>67.010000000000005</v>
      </c>
      <c r="DK6" s="22">
        <f t="shared" si="12"/>
        <v>67.16</v>
      </c>
      <c r="DL6" s="22">
        <f t="shared" si="12"/>
        <v>65.31</v>
      </c>
      <c r="DM6" s="22">
        <f t="shared" si="12"/>
        <v>54.09</v>
      </c>
      <c r="DN6" s="22">
        <f t="shared" si="12"/>
        <v>52.73</v>
      </c>
      <c r="DO6" s="22">
        <f t="shared" si="12"/>
        <v>53.25</v>
      </c>
      <c r="DP6" s="22">
        <f t="shared" si="12"/>
        <v>53.4</v>
      </c>
      <c r="DQ6" s="22">
        <f t="shared" si="12"/>
        <v>52.14</v>
      </c>
      <c r="DR6" s="21" t="str">
        <f>IF(DR7="","",IF(DR7="-","【-】","【"&amp;SUBSTITUTE(TEXT(DR7,"#,##0.00"),"-","△")&amp;"】"))</f>
        <v>【51.51】</v>
      </c>
      <c r="DS6" s="22">
        <f>IF(DS7="",NA(),DS7)</f>
        <v>13.88</v>
      </c>
      <c r="DT6" s="22">
        <f t="shared" ref="DT6:EB6" si="13">IF(DT7="",NA(),DT7)</f>
        <v>16.59</v>
      </c>
      <c r="DU6" s="22">
        <f t="shared" si="13"/>
        <v>20.239999999999998</v>
      </c>
      <c r="DV6" s="22">
        <f t="shared" si="13"/>
        <v>24.68</v>
      </c>
      <c r="DW6" s="22">
        <f t="shared" si="13"/>
        <v>30.08</v>
      </c>
      <c r="DX6" s="22">
        <f t="shared" si="13"/>
        <v>18.68</v>
      </c>
      <c r="DY6" s="22">
        <f t="shared" si="13"/>
        <v>19.91</v>
      </c>
      <c r="DZ6" s="22">
        <f t="shared" si="13"/>
        <v>23.02</v>
      </c>
      <c r="EA6" s="22">
        <f t="shared" si="13"/>
        <v>21.86</v>
      </c>
      <c r="EB6" s="22">
        <f t="shared" si="13"/>
        <v>21.01</v>
      </c>
      <c r="EC6" s="21" t="str">
        <f>IF(EC7="","",IF(EC7="-","【-】","【"&amp;SUBSTITUTE(TEXT(EC7,"#,##0.00"),"-","△")&amp;"】"))</f>
        <v>【23.75】</v>
      </c>
      <c r="ED6" s="22">
        <f>IF(ED7="",NA(),ED7)</f>
        <v>0.45</v>
      </c>
      <c r="EE6" s="21">
        <f t="shared" ref="EE6:EM6" si="14">IF(EE7="",NA(),EE7)</f>
        <v>0</v>
      </c>
      <c r="EF6" s="22">
        <f t="shared" si="14"/>
        <v>0.56000000000000005</v>
      </c>
      <c r="EG6" s="22">
        <f t="shared" si="14"/>
        <v>0.09</v>
      </c>
      <c r="EH6" s="22">
        <f t="shared" si="14"/>
        <v>0.31</v>
      </c>
      <c r="EI6" s="22">
        <f t="shared" si="14"/>
        <v>0.32</v>
      </c>
      <c r="EJ6" s="22">
        <f t="shared" si="14"/>
        <v>0.81</v>
      </c>
      <c r="EK6" s="22">
        <f t="shared" si="14"/>
        <v>0.38</v>
      </c>
      <c r="EL6" s="22">
        <f t="shared" si="14"/>
        <v>0.51</v>
      </c>
      <c r="EM6" s="22">
        <f t="shared" si="14"/>
        <v>0.35</v>
      </c>
      <c r="EN6" s="21" t="str">
        <f>IF(EN7="","",IF(EN7="-","【-】","【"&amp;SUBSTITUTE(TEXT(EN7,"#,##0.00"),"-","△")&amp;"】"))</f>
        <v>【0.67】</v>
      </c>
    </row>
    <row r="7" spans="1:144" s="23" customFormat="1" x14ac:dyDescent="0.15">
      <c r="A7" s="15"/>
      <c r="B7" s="24">
        <v>2022</v>
      </c>
      <c r="C7" s="24">
        <v>205621</v>
      </c>
      <c r="D7" s="24">
        <v>46</v>
      </c>
      <c r="E7" s="24">
        <v>1</v>
      </c>
      <c r="F7" s="24">
        <v>0</v>
      </c>
      <c r="G7" s="24">
        <v>1</v>
      </c>
      <c r="H7" s="24" t="s">
        <v>93</v>
      </c>
      <c r="I7" s="24" t="s">
        <v>94</v>
      </c>
      <c r="J7" s="24" t="s">
        <v>95</v>
      </c>
      <c r="K7" s="24" t="s">
        <v>96</v>
      </c>
      <c r="L7" s="24" t="s">
        <v>97</v>
      </c>
      <c r="M7" s="24" t="s">
        <v>98</v>
      </c>
      <c r="N7" s="25" t="s">
        <v>99</v>
      </c>
      <c r="O7" s="25">
        <v>66.69</v>
      </c>
      <c r="P7" s="25">
        <v>97.8</v>
      </c>
      <c r="Q7" s="25">
        <v>4004</v>
      </c>
      <c r="R7" s="25">
        <v>4438</v>
      </c>
      <c r="S7" s="25">
        <v>99.32</v>
      </c>
      <c r="T7" s="25">
        <v>44.68</v>
      </c>
      <c r="U7" s="25">
        <v>4309</v>
      </c>
      <c r="V7" s="25">
        <v>7.1</v>
      </c>
      <c r="W7" s="25">
        <v>606.9</v>
      </c>
      <c r="X7" s="25">
        <v>141.11000000000001</v>
      </c>
      <c r="Y7" s="25">
        <v>134.69999999999999</v>
      </c>
      <c r="Z7" s="25">
        <v>132.57</v>
      </c>
      <c r="AA7" s="25">
        <v>141.59</v>
      </c>
      <c r="AB7" s="25">
        <v>124.17</v>
      </c>
      <c r="AC7" s="25">
        <v>107.64</v>
      </c>
      <c r="AD7" s="25">
        <v>108.22</v>
      </c>
      <c r="AE7" s="25">
        <v>114.22</v>
      </c>
      <c r="AF7" s="25">
        <v>108.19</v>
      </c>
      <c r="AG7" s="25">
        <v>106.93</v>
      </c>
      <c r="AH7" s="25">
        <v>108.7</v>
      </c>
      <c r="AI7" s="25">
        <v>0</v>
      </c>
      <c r="AJ7" s="25">
        <v>0</v>
      </c>
      <c r="AK7" s="25">
        <v>0</v>
      </c>
      <c r="AL7" s="25">
        <v>0</v>
      </c>
      <c r="AM7" s="25">
        <v>0</v>
      </c>
      <c r="AN7" s="25">
        <v>30.84</v>
      </c>
      <c r="AO7" s="25">
        <v>25.29</v>
      </c>
      <c r="AP7" s="25">
        <v>22.71</v>
      </c>
      <c r="AQ7" s="25">
        <v>6.17</v>
      </c>
      <c r="AR7" s="25">
        <v>20.41</v>
      </c>
      <c r="AS7" s="25">
        <v>1.34</v>
      </c>
      <c r="AT7" s="25">
        <v>1990.91</v>
      </c>
      <c r="AU7" s="25">
        <v>1925.13</v>
      </c>
      <c r="AV7" s="25">
        <v>1590.79</v>
      </c>
      <c r="AW7" s="25">
        <v>1976.29</v>
      </c>
      <c r="AX7" s="25">
        <v>488.55</v>
      </c>
      <c r="AY7" s="25">
        <v>450.54</v>
      </c>
      <c r="AZ7" s="25">
        <v>348.88</v>
      </c>
      <c r="BA7" s="25">
        <v>381.07</v>
      </c>
      <c r="BB7" s="25">
        <v>367.4</v>
      </c>
      <c r="BC7" s="25">
        <v>345.42</v>
      </c>
      <c r="BD7" s="25">
        <v>252.29</v>
      </c>
      <c r="BE7" s="25">
        <v>223.43</v>
      </c>
      <c r="BF7" s="25">
        <v>261.31</v>
      </c>
      <c r="BG7" s="25">
        <v>262.39</v>
      </c>
      <c r="BH7" s="25">
        <v>273.17</v>
      </c>
      <c r="BI7" s="25">
        <v>366.99</v>
      </c>
      <c r="BJ7" s="25">
        <v>496.56</v>
      </c>
      <c r="BK7" s="25">
        <v>540.38</v>
      </c>
      <c r="BL7" s="25">
        <v>556.47</v>
      </c>
      <c r="BM7" s="25">
        <v>564.99</v>
      </c>
      <c r="BN7" s="25">
        <v>631.39</v>
      </c>
      <c r="BO7" s="25">
        <v>268.07</v>
      </c>
      <c r="BP7" s="25">
        <v>139.41</v>
      </c>
      <c r="BQ7" s="25">
        <v>129.79</v>
      </c>
      <c r="BR7" s="25">
        <v>133.71</v>
      </c>
      <c r="BS7" s="25">
        <v>144</v>
      </c>
      <c r="BT7" s="25">
        <v>122.51</v>
      </c>
      <c r="BU7" s="25">
        <v>84.9</v>
      </c>
      <c r="BV7" s="25">
        <v>83.22</v>
      </c>
      <c r="BW7" s="25">
        <v>78.67</v>
      </c>
      <c r="BX7" s="25">
        <v>80.56</v>
      </c>
      <c r="BY7" s="25">
        <v>76.55</v>
      </c>
      <c r="BZ7" s="25">
        <v>97.47</v>
      </c>
      <c r="CA7" s="25">
        <v>147</v>
      </c>
      <c r="CB7" s="25">
        <v>159.02000000000001</v>
      </c>
      <c r="CC7" s="25">
        <v>149.33000000000001</v>
      </c>
      <c r="CD7" s="25">
        <v>138.79</v>
      </c>
      <c r="CE7" s="25">
        <v>162.51</v>
      </c>
      <c r="CF7" s="25">
        <v>231.9</v>
      </c>
      <c r="CG7" s="25">
        <v>234.17</v>
      </c>
      <c r="CH7" s="25">
        <v>257.95</v>
      </c>
      <c r="CI7" s="25">
        <v>260.87</v>
      </c>
      <c r="CJ7" s="25">
        <v>269.25</v>
      </c>
      <c r="CK7" s="25">
        <v>174.75</v>
      </c>
      <c r="CL7" s="25">
        <v>46.4</v>
      </c>
      <c r="CM7" s="25">
        <v>45.15</v>
      </c>
      <c r="CN7" s="25">
        <v>46.61</v>
      </c>
      <c r="CO7" s="25">
        <v>43.87</v>
      </c>
      <c r="CP7" s="25">
        <v>45.73</v>
      </c>
      <c r="CQ7" s="25">
        <v>39.61</v>
      </c>
      <c r="CR7" s="25">
        <v>41.06</v>
      </c>
      <c r="CS7" s="25">
        <v>39.94</v>
      </c>
      <c r="CT7" s="25">
        <v>40.19</v>
      </c>
      <c r="CU7" s="25">
        <v>41.14</v>
      </c>
      <c r="CV7" s="25">
        <v>59.97</v>
      </c>
      <c r="CW7" s="25">
        <v>87.7</v>
      </c>
      <c r="CX7" s="25">
        <v>88.16</v>
      </c>
      <c r="CY7" s="25">
        <v>84.35</v>
      </c>
      <c r="CZ7" s="25">
        <v>81.349999999999994</v>
      </c>
      <c r="DA7" s="25">
        <v>76.53</v>
      </c>
      <c r="DB7" s="25">
        <v>72.959999999999994</v>
      </c>
      <c r="DC7" s="25">
        <v>72.42</v>
      </c>
      <c r="DD7" s="25">
        <v>69.41</v>
      </c>
      <c r="DE7" s="25">
        <v>71.52</v>
      </c>
      <c r="DF7" s="25">
        <v>70.42</v>
      </c>
      <c r="DG7" s="25">
        <v>89.76</v>
      </c>
      <c r="DH7" s="25">
        <v>65.63</v>
      </c>
      <c r="DI7" s="25">
        <v>65.599999999999994</v>
      </c>
      <c r="DJ7" s="25">
        <v>67.010000000000005</v>
      </c>
      <c r="DK7" s="25">
        <v>67.16</v>
      </c>
      <c r="DL7" s="25">
        <v>65.31</v>
      </c>
      <c r="DM7" s="25">
        <v>54.09</v>
      </c>
      <c r="DN7" s="25">
        <v>52.73</v>
      </c>
      <c r="DO7" s="25">
        <v>53.25</v>
      </c>
      <c r="DP7" s="25">
        <v>53.4</v>
      </c>
      <c r="DQ7" s="25">
        <v>52.14</v>
      </c>
      <c r="DR7" s="25">
        <v>51.51</v>
      </c>
      <c r="DS7" s="25">
        <v>13.88</v>
      </c>
      <c r="DT7" s="25">
        <v>16.59</v>
      </c>
      <c r="DU7" s="25">
        <v>20.239999999999998</v>
      </c>
      <c r="DV7" s="25">
        <v>24.68</v>
      </c>
      <c r="DW7" s="25">
        <v>30.08</v>
      </c>
      <c r="DX7" s="25">
        <v>18.68</v>
      </c>
      <c r="DY7" s="25">
        <v>19.91</v>
      </c>
      <c r="DZ7" s="25">
        <v>23.02</v>
      </c>
      <c r="EA7" s="25">
        <v>21.86</v>
      </c>
      <c r="EB7" s="25">
        <v>21.01</v>
      </c>
      <c r="EC7" s="25">
        <v>23.75</v>
      </c>
      <c r="ED7" s="25">
        <v>0.45</v>
      </c>
      <c r="EE7" s="25">
        <v>0</v>
      </c>
      <c r="EF7" s="25">
        <v>0.56000000000000005</v>
      </c>
      <c r="EG7" s="25">
        <v>0.09</v>
      </c>
      <c r="EH7" s="25">
        <v>0.31</v>
      </c>
      <c r="EI7" s="25">
        <v>0.32</v>
      </c>
      <c r="EJ7" s="25">
        <v>0.81</v>
      </c>
      <c r="EK7" s="25">
        <v>0.38</v>
      </c>
      <c r="EL7" s="25">
        <v>0.51</v>
      </c>
      <c r="EM7" s="25">
        <v>0.35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R01-34</cp:lastModifiedBy>
  <dcterms:created xsi:type="dcterms:W3CDTF">2023-12-05T00:54:26Z</dcterms:created>
  <dcterms:modified xsi:type="dcterms:W3CDTF">2024-01-17T02:11:26Z</dcterms:modified>
  <cp:category/>
</cp:coreProperties>
</file>