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00.11\NEWshare\044 商工観光係（新）\030観光特別会計決算統計調査\R6\経営比較分析表の分析について（長野県市町村課）\観光施設事業（休養）_205621木島平村.xlsx\"/>
    </mc:Choice>
  </mc:AlternateContent>
  <xr:revisionPtr revIDLastSave="0" documentId="13_ncr:1_{0C23F8A4-E8BC-4C11-B64D-BFCAC25692B0}" xr6:coauthVersionLast="47" xr6:coauthVersionMax="47" xr10:uidLastSave="{00000000-0000-0000-0000-000000000000}"/>
  <workbookProtection workbookAlgorithmName="SHA-512" workbookHashValue="PAU0TlP0bBtcYKmzXEwNP3S5wOfg/xTEYCHxngBpCJOSwVTXLMDmnUHXl96RheIetH60MR5stqAZCNkYdml1wQ==" workbookSaltValue="XZnBFTFstVnnBEIR3q6OKA==" workbookSpinCount="100000" lockStructure="1"/>
  <bookViews>
    <workbookView xWindow="-120" yWindow="-120" windowWidth="20730" windowHeight="10845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KV78" i="4" s="1"/>
  <c r="EA7" i="5"/>
  <c r="DZ7" i="5"/>
  <c r="DY7" i="5"/>
  <c r="DX7" i="5"/>
  <c r="LJ77" i="4" s="1"/>
  <c r="DW7" i="5"/>
  <c r="KV77" i="4" s="1"/>
  <c r="DV7" i="5"/>
  <c r="DJ7" i="5"/>
  <c r="DI7" i="5"/>
  <c r="CV7" i="5"/>
  <c r="CU7" i="5"/>
  <c r="CT7" i="5"/>
  <c r="LJ54" i="4" s="1"/>
  <c r="CS7" i="5"/>
  <c r="KV54" i="4" s="1"/>
  <c r="CR7" i="5"/>
  <c r="CQ7" i="5"/>
  <c r="CP7" i="5"/>
  <c r="CO7" i="5"/>
  <c r="LJ53" i="4" s="1"/>
  <c r="CN7" i="5"/>
  <c r="KV53" i="4" s="1"/>
  <c r="CM7" i="5"/>
  <c r="CK7" i="5"/>
  <c r="CJ7" i="5"/>
  <c r="IJ54" i="4" s="1"/>
  <c r="CI7" i="5"/>
  <c r="HV54" i="4" s="1"/>
  <c r="CH7" i="5"/>
  <c r="CG7" i="5"/>
  <c r="GT54" i="4" s="1"/>
  <c r="CF7" i="5"/>
  <c r="IX53" i="4" s="1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EV53" i="4" s="1"/>
  <c r="BS7" i="5"/>
  <c r="EH53" i="4" s="1"/>
  <c r="BR7" i="5"/>
  <c r="BQ7" i="5"/>
  <c r="BO7" i="5"/>
  <c r="BV54" i="4" s="1"/>
  <c r="BN7" i="5"/>
  <c r="BH54" i="4" s="1"/>
  <c r="BM7" i="5"/>
  <c r="BL7" i="5"/>
  <c r="BK7" i="5"/>
  <c r="R54" i="4" s="1"/>
  <c r="BJ7" i="5"/>
  <c r="BV53" i="4" s="1"/>
  <c r="BI7" i="5"/>
  <c r="BH7" i="5"/>
  <c r="BG7" i="5"/>
  <c r="AF53" i="4" s="1"/>
  <c r="BF7" i="5"/>
  <c r="R53" i="4" s="1"/>
  <c r="BD7" i="5"/>
  <c r="BC7" i="5"/>
  <c r="BB7" i="5"/>
  <c r="HV32" i="4" s="1"/>
  <c r="BA7" i="5"/>
  <c r="HH32" i="4" s="1"/>
  <c r="AZ7" i="5"/>
  <c r="AY7" i="5"/>
  <c r="AX7" i="5"/>
  <c r="AW7" i="5"/>
  <c r="AV7" i="5"/>
  <c r="HH31" i="4" s="1"/>
  <c r="AU7" i="5"/>
  <c r="AS7" i="5"/>
  <c r="AR7" i="5"/>
  <c r="EV32" i="4" s="1"/>
  <c r="AQ7" i="5"/>
  <c r="EH32" i="4" s="1"/>
  <c r="AP7" i="5"/>
  <c r="AO7" i="5"/>
  <c r="DF32" i="4" s="1"/>
  <c r="AN7" i="5"/>
  <c r="FJ31" i="4" s="1"/>
  <c r="AM7" i="5"/>
  <c r="AL7" i="5"/>
  <c r="AK7" i="5"/>
  <c r="DT31" i="4" s="1"/>
  <c r="AJ7" i="5"/>
  <c r="DF31" i="4" s="1"/>
  <c r="AH7" i="5"/>
  <c r="BV32" i="4" s="1"/>
  <c r="AG7" i="5"/>
  <c r="AF7" i="5"/>
  <c r="AE7" i="5"/>
  <c r="AF32" i="4" s="1"/>
  <c r="AD7" i="5"/>
  <c r="R32" i="4" s="1"/>
  <c r="AC7" i="5"/>
  <c r="AB7" i="5"/>
  <c r="BH31" i="4" s="1"/>
  <c r="AA7" i="5"/>
  <c r="AT31" i="4" s="1"/>
  <c r="Z7" i="5"/>
  <c r="Y7" i="5"/>
  <c r="X7" i="5"/>
  <c r="LO10" i="4" s="1"/>
  <c r="W7" i="5"/>
  <c r="JV10" i="4" s="1"/>
  <c r="V7" i="5"/>
  <c r="IC10" i="4" s="1"/>
  <c r="U7" i="5"/>
  <c r="T7" i="5"/>
  <c r="JV8" i="4" s="1"/>
  <c r="S7" i="5"/>
  <c r="IC8" i="4" s="1"/>
  <c r="R7" i="5"/>
  <c r="DU10" i="4" s="1"/>
  <c r="Q7" i="5"/>
  <c r="P7" i="5"/>
  <c r="AQ10" i="4" s="1"/>
  <c r="O7" i="5"/>
  <c r="B10" i="4" s="1"/>
  <c r="N7" i="5"/>
  <c r="FJ8" i="4" s="1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ML78" i="4"/>
  <c r="LX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KH54" i="4"/>
  <c r="IX54" i="4"/>
  <c r="HH54" i="4"/>
  <c r="EV54" i="4"/>
  <c r="EH54" i="4"/>
  <c r="DT54" i="4"/>
  <c r="AT54" i="4"/>
  <c r="AF54" i="4"/>
  <c r="ML53" i="4"/>
  <c r="LX53" i="4"/>
  <c r="KH53" i="4"/>
  <c r="HV53" i="4"/>
  <c r="HH53" i="4"/>
  <c r="GT53" i="4"/>
  <c r="FJ53" i="4"/>
  <c r="DT53" i="4"/>
  <c r="DF53" i="4"/>
  <c r="BH53" i="4"/>
  <c r="AT53" i="4"/>
  <c r="IX52" i="4"/>
  <c r="IX32" i="4"/>
  <c r="IJ32" i="4"/>
  <c r="GT32" i="4"/>
  <c r="FJ32" i="4"/>
  <c r="DT32" i="4"/>
  <c r="BH32" i="4"/>
  <c r="AT32" i="4"/>
  <c r="IX31" i="4"/>
  <c r="IJ31" i="4"/>
  <c r="HV31" i="4"/>
  <c r="GT31" i="4"/>
  <c r="EV31" i="4"/>
  <c r="EH31" i="4"/>
  <c r="BV31" i="4"/>
  <c r="AF31" i="4"/>
  <c r="R31" i="4"/>
  <c r="CF10" i="4"/>
  <c r="LO8" i="4"/>
  <c r="DU8" i="4"/>
  <c r="CF8" i="4"/>
  <c r="BV76" i="4" l="1"/>
  <c r="FJ52" i="4"/>
  <c r="IX30" i="4"/>
  <c r="ML76" i="4"/>
  <c r="BV52" i="4"/>
  <c r="FJ30" i="4"/>
  <c r="IX76" i="4"/>
  <c r="ML52" i="4"/>
  <c r="BV30" i="4"/>
  <c r="B11" i="5"/>
  <c r="M88" i="4"/>
  <c r="C11" i="5"/>
  <c r="D11" i="5"/>
  <c r="E11" i="5"/>
  <c r="KV76" i="4" l="1"/>
  <c r="AF52" i="4"/>
  <c r="DT30" i="4"/>
  <c r="HH76" i="4"/>
  <c r="KV52" i="4"/>
  <c r="AF30" i="4"/>
  <c r="HH52" i="4"/>
  <c r="AF76" i="4"/>
  <c r="DT52" i="4"/>
  <c r="HH30" i="4"/>
  <c r="IJ52" i="4"/>
  <c r="BH76" i="4"/>
  <c r="EV52" i="4"/>
  <c r="IJ30" i="4"/>
  <c r="LX76" i="4"/>
  <c r="BH52" i="4"/>
  <c r="EV30" i="4"/>
  <c r="IJ76" i="4"/>
  <c r="LX52" i="4"/>
  <c r="BH30" i="4"/>
  <c r="R76" i="4"/>
  <c r="DF52" i="4"/>
  <c r="GT30" i="4"/>
  <c r="KH76" i="4"/>
  <c r="R52" i="4"/>
  <c r="DF30" i="4"/>
  <c r="GT76" i="4"/>
  <c r="KH52" i="4"/>
  <c r="R30" i="4"/>
  <c r="GT52" i="4"/>
  <c r="HV76" i="4"/>
  <c r="LJ52" i="4"/>
  <c r="AT30" i="4"/>
  <c r="HV52" i="4"/>
  <c r="AT76" i="4"/>
  <c r="EH52" i="4"/>
  <c r="HV30" i="4"/>
  <c r="LJ76" i="4"/>
  <c r="AT52" i="4"/>
  <c r="EH30" i="4"/>
</calcChain>
</file>

<file path=xl/sharedStrings.xml><?xml version="1.0" encoding="utf-8"?>
<sst xmlns="http://schemas.openxmlformats.org/spreadsheetml/2006/main" count="303" uniqueCount="138">
  <si>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</si>
  <si>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</si>
  <si>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</si>
  <si>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</si>
  <si>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</si>
  <si>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</si>
  <si>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</si>
  <si>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</si>
  <si>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</si>
  <si>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</si>
  <si>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</si>
  <si>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</si>
  <si>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</si>
  <si>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</si>
  <si>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</si>
  <si>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</si>
  <si>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</si>
  <si>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</si>
  <si>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</si>
  <si>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</si>
  <si>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</si>
  <si>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</si>
  <si>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</si>
  <si>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</si>
  <si>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</si>
  <si>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</si>
  <si>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</si>
  <si>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</si>
  <si>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</si>
  <si>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</si>
  <si>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</si>
  <si>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</si>
  <si>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</si>
  <si>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</si>
  <si>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</si>
  <si>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</si>
  <si>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</si>
  <si>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</si>
  <si>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</si>
  <si>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</si>
  <si>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</si>
  <si>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</si>
  <si>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</si>
  <si>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</si>
  <si>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</si>
  <si>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</si>
  <si>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</si>
  <si>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</si>
  <si>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</si>
  <si>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</si>
  <si>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</si>
  <si>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</si>
  <si>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</si>
  <si>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</si>
  <si>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</si>
  <si>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</si>
  <si>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</si>
  <si>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</si>
  <si>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</si>
  <si>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</si>
  <si>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</si>
  <si>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</si>
  <si>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</si>
  <si>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</si>
  <si>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</si>
  <si>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</si>
  <si>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</si>
  <si>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</si>
  <si>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</si>
  <si>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</si>
  <si>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</si>
  <si>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</si>
  <si>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</si>
  <si>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</si>
  <si>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</si>
  <si>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</si>
  <si>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</si>
  <si>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</si>
  <si>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</si>
  <si>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</si>
  <si>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</si>
  <si>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</si>
  <si>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</si>
  <si>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</si>
  <si>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</si>
  <si>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</si>
  <si>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</si>
  <si>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</si>
  <si>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</si>
  <si>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</si>
  <si>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</si>
  <si>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</si>
  <si>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</si>
  <si>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</si>
  <si>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</si>
  <si>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</si>
  <si>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</si>
  <si>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</si>
  <si>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</si>
  <si>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</si>
  <si>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</si>
  <si>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</si>
  <si>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</si>
  <si>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</si>
  <si>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</si>
  <si>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</si>
  <si>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</si>
  <si>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</si>
  <si>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</si>
  <si>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</si>
  <si>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</si>
  <si>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</si>
  <si>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</si>
  <si>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</si>
  <si>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</si>
  <si>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</si>
  <si>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</si>
  <si>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</si>
  <si>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</si>
  <si>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木島平村</t>
  </si>
  <si>
    <t>梨の木荘</t>
  </si>
  <si>
    <t>法非適用</t>
  </si>
  <si>
    <t>観光施設事業</t>
  </si>
  <si>
    <t>休養宿泊施設</t>
  </si>
  <si>
    <t>Ａ１Ｂ１</t>
  </si>
  <si>
    <t>非設置</t>
  </si>
  <si>
    <t>該当数値なし</t>
  </si>
  <si>
    <t>-</t>
  </si>
  <si>
    <t>無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</si>
  <si>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</si>
  <si>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</si>
  <si>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</si>
  <si>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</si>
  <si>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</si>
  <si>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</si>
  <si>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施設は村が所有し、軽微な修繕を除く全ての修繕および設備投資は村が負担している。
令和5年度に、本施設が属する馬曲温泉と共に営業を休止し、令和6年度以降に再開に向け運営事業者と調整中である。</t>
    <rPh sb="51" eb="52">
      <t>ゾク</t>
    </rPh>
    <rPh sb="59" eb="60">
      <t>トモ</t>
    </rPh>
    <rPh sb="68" eb="70">
      <t>レイワ</t>
    </rPh>
    <rPh sb="71" eb="72">
      <t>ネン</t>
    </rPh>
    <rPh sb="72" eb="73">
      <t>ド</t>
    </rPh>
    <rPh sb="73" eb="75">
      <t>イコウ</t>
    </rPh>
    <rPh sb="76" eb="78">
      <t>サイカイ</t>
    </rPh>
    <rPh sb="79" eb="80">
      <t>ム</t>
    </rPh>
    <rPh sb="81" eb="83">
      <t>ウンエイ</t>
    </rPh>
    <rPh sb="87" eb="89">
      <t>チョウセイ</t>
    </rPh>
    <rPh sb="89" eb="90">
      <t>チュウ</t>
    </rPh>
    <phoneticPr fontId="5"/>
  </si>
  <si>
    <t>令和5年度においては運営事業者を選定するため休業する形となり、利用者数および営業収益等が０になった。令和6年度以降に再開に向け運営事業者と調整中である。</t>
    <rPh sb="0" eb="2">
      <t>レイワ</t>
    </rPh>
    <rPh sb="3" eb="5">
      <t>ネンド</t>
    </rPh>
    <rPh sb="10" eb="14">
      <t>ウンエイジギョウ</t>
    </rPh>
    <rPh sb="14" eb="15">
      <t>シャ</t>
    </rPh>
    <rPh sb="16" eb="18">
      <t>センテイ</t>
    </rPh>
    <rPh sb="22" eb="24">
      <t>キュウギョウ</t>
    </rPh>
    <rPh sb="26" eb="27">
      <t>カタチ</t>
    </rPh>
    <rPh sb="42" eb="43">
      <t>トウ</t>
    </rPh>
    <phoneticPr fontId="5"/>
  </si>
  <si>
    <t>令和６年度以降、休止期間を経て新たな事業者が運営を引き継ぐこととになり、経営状況等についても変化が見込まれる。</t>
    <rPh sb="0" eb="2">
      <t>レイワ</t>
    </rPh>
    <rPh sb="3" eb="4">
      <t>ネン</t>
    </rPh>
    <rPh sb="4" eb="5">
      <t>ド</t>
    </rPh>
    <rPh sb="5" eb="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</si>
</sst>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36</c:v>
                </c:pt>
                <c:pt idx="1">
                  <c:v>133</c:v>
                </c:pt>
                <c:pt idx="2">
                  <c:v>84</c:v>
                </c:pt>
                <c:pt idx="3">
                  <c:v>5558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F-4F59-8A85-1A10F5A4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31150</c:v>
                </c:pt>
                <c:pt idx="1">
                  <c:v>200830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F-4F59-8A85-1A10F5A4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AD-419E-9589-72E02699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D-419E-9589-72E02699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6.1999999999999998E-3</c:v>
                </c:pt>
                <c:pt idx="1">
                  <c:v>2.3999999999999998E-3</c:v>
                </c:pt>
                <c:pt idx="2">
                  <c:v>8.9999999999999998E-4</c:v>
                </c:pt>
                <c:pt idx="3">
                  <c:v>5.0000000000000001E-4</c:v>
                </c:pt>
                <c:pt idx="4">
                  <c:v>1.4E-3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0-4A32-AEC4-67A1A11F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0-4A32-AEC4-67A1A11F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0.5</c:v>
                </c:pt>
                <c:pt idx="1">
                  <c:v>3.8</c:v>
                </c:pt>
                <c:pt idx="2">
                  <c:v>1.9</c:v>
                </c:pt>
                <c:pt idx="3">
                  <c:v>1.5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4-4D7D-B726-AAB5B0B1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31.3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4-4D7D-B726-AAB5B0B1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155.30000000000001</c:v>
                </c:pt>
                <c:pt idx="1">
                  <c:v>128.9</c:v>
                </c:pt>
                <c:pt idx="2">
                  <c:v>101.2</c:v>
                </c:pt>
                <c:pt idx="3">
                  <c:v>67.8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D-4925-AFC1-DB09E5F6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98.7</c:v>
                </c:pt>
                <c:pt idx="1">
                  <c:v>88.4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D-4925-AFC1-DB09E5F6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2395</c:v>
                </c:pt>
                <c:pt idx="1">
                  <c:v>716</c:v>
                </c:pt>
                <c:pt idx="2">
                  <c:v>-30</c:v>
                </c:pt>
                <c:pt idx="3">
                  <c:v>-2509</c:v>
                </c:pt>
                <c:pt idx="4">
                  <c:v>-95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2-412E-BB9B-F3E6BC9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-19399</c:v>
                </c:pt>
                <c:pt idx="1">
                  <c:v>-27446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2-412E-BB9B-F3E6BC9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38.700000000000003</c:v>
                </c:pt>
                <c:pt idx="1">
                  <c:v>94.8</c:v>
                </c:pt>
                <c:pt idx="2">
                  <c:v>95.4</c:v>
                </c:pt>
                <c:pt idx="3">
                  <c:v>96.6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B-4BB7-A21E-49EA08EF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-38.1</c:v>
                </c:pt>
                <c:pt idx="1">
                  <c:v>-73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B-4BB7-A21E-49EA08EF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31.8</c:v>
                </c:pt>
                <c:pt idx="1">
                  <c:v>34.299999999999997</c:v>
                </c:pt>
                <c:pt idx="2">
                  <c:v>34.799999999999997</c:v>
                </c:pt>
                <c:pt idx="3">
                  <c:v>39.799999999999997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C-4C6C-A70D-5904669A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292.8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C-4C6C-A70D-5904669A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13.6</c:v>
                </c:pt>
                <c:pt idx="1">
                  <c:v>7.6</c:v>
                </c:pt>
                <c:pt idx="2">
                  <c:v>8.8000000000000007</c:v>
                </c:pt>
                <c:pt idx="3">
                  <c:v>9.5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4-40A6-A899-DD5D7EDD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17.2</c:v>
                </c:pt>
                <c:pt idx="1">
                  <c:v>13.3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4-40A6-A899-DD5D7EDD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3-49EC-9C60-7A2BA5FD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11.4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3-49EC-9C60-7A2BA5FD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684-43BD-A8AC-C3A43AE0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4-43BD-A8AC-C3A43AE0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E9" zoomScaleNormal="100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長野県木島平村　梨の木荘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観光施設事業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休養宿泊施設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0" t="str">
        <f>データ!S7</f>
        <v>-</v>
      </c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79" t="str">
        <f>データ!T7</f>
        <v>無</v>
      </c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81" t="str">
        <f>データ!U7</f>
        <v>-</v>
      </c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3"/>
      <c r="NI8" s="82" t="s">
        <v>10</v>
      </c>
      <c r="NJ8" s="83"/>
      <c r="NK8" s="84" t="s">
        <v>11</v>
      </c>
      <c r="NL8" s="84"/>
      <c r="NM8" s="84"/>
      <c r="NN8" s="84"/>
      <c r="NO8" s="84"/>
      <c r="NP8" s="84"/>
      <c r="NQ8" s="84"/>
      <c r="NR8" s="84"/>
      <c r="NS8" s="84"/>
      <c r="NT8" s="84"/>
      <c r="NU8" s="84"/>
      <c r="NV8" s="85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86" t="s">
        <v>19</v>
      </c>
      <c r="NJ9" s="87"/>
      <c r="NK9" s="88" t="s">
        <v>20</v>
      </c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9"/>
    </row>
    <row r="10" spans="1:387" ht="18.75" customHeight="1" x14ac:dyDescent="0.15">
      <c r="A10" s="2"/>
      <c r="B10" s="106" t="str">
        <f>データ!O7</f>
        <v>該当数値なし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  <c r="AQ10" s="106" t="str">
        <f>データ!P7</f>
        <v>該当数値なし</v>
      </c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8"/>
      <c r="CF10" s="109">
        <f>データ!Q7</f>
        <v>314</v>
      </c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1"/>
      <c r="DU10" s="80">
        <f>データ!R7</f>
        <v>30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79" t="str">
        <f>データ!V7</f>
        <v>無</v>
      </c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81">
        <f>データ!W7</f>
        <v>7.8</v>
      </c>
      <c r="JW10" s="81"/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79" t="str">
        <f>データ!X7</f>
        <v>有</v>
      </c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79"/>
      <c r="ND10" s="79"/>
      <c r="NE10" s="79"/>
      <c r="NF10" s="79"/>
      <c r="NG10" s="7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12" t="s">
        <v>136</v>
      </c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4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12"/>
      <c r="NJ16" s="113"/>
      <c r="NK16" s="113"/>
      <c r="NL16" s="113"/>
      <c r="NM16" s="113"/>
      <c r="NN16" s="113"/>
      <c r="NO16" s="113"/>
      <c r="NP16" s="113"/>
      <c r="NQ16" s="113"/>
      <c r="NR16" s="113"/>
      <c r="NS16" s="113"/>
      <c r="NT16" s="113"/>
      <c r="NU16" s="113"/>
      <c r="NV16" s="113"/>
      <c r="NW16" s="114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12"/>
      <c r="NJ17" s="113"/>
      <c r="NK17" s="113"/>
      <c r="NL17" s="113"/>
      <c r="NM17" s="113"/>
      <c r="NN17" s="113"/>
      <c r="NO17" s="113"/>
      <c r="NP17" s="113"/>
      <c r="NQ17" s="113"/>
      <c r="NR17" s="113"/>
      <c r="NS17" s="113"/>
      <c r="NT17" s="113"/>
      <c r="NU17" s="113"/>
      <c r="NV17" s="113"/>
      <c r="NW17" s="114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12"/>
      <c r="NJ18" s="113"/>
      <c r="NK18" s="113"/>
      <c r="NL18" s="113"/>
      <c r="NM18" s="113"/>
      <c r="NN18" s="113"/>
      <c r="NO18" s="113"/>
      <c r="NP18" s="113"/>
      <c r="NQ18" s="113"/>
      <c r="NR18" s="113"/>
      <c r="NS18" s="113"/>
      <c r="NT18" s="113"/>
      <c r="NU18" s="113"/>
      <c r="NV18" s="113"/>
      <c r="NW18" s="114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12"/>
      <c r="NJ19" s="113"/>
      <c r="NK19" s="113"/>
      <c r="NL19" s="113"/>
      <c r="NM19" s="113"/>
      <c r="NN19" s="113"/>
      <c r="NO19" s="113"/>
      <c r="NP19" s="113"/>
      <c r="NQ19" s="113"/>
      <c r="NR19" s="113"/>
      <c r="NS19" s="113"/>
      <c r="NT19" s="113"/>
      <c r="NU19" s="113"/>
      <c r="NV19" s="113"/>
      <c r="NW19" s="114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12"/>
      <c r="NJ20" s="113"/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4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12"/>
      <c r="NJ21" s="113"/>
      <c r="NK21" s="113"/>
      <c r="NL21" s="113"/>
      <c r="NM21" s="113"/>
      <c r="NN21" s="113"/>
      <c r="NO21" s="113"/>
      <c r="NP21" s="113"/>
      <c r="NQ21" s="113"/>
      <c r="NR21" s="113"/>
      <c r="NS21" s="113"/>
      <c r="NT21" s="113"/>
      <c r="NU21" s="113"/>
      <c r="NV21" s="113"/>
      <c r="NW21" s="114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12"/>
      <c r="NJ22" s="113"/>
      <c r="NK22" s="113"/>
      <c r="NL22" s="113"/>
      <c r="NM22" s="113"/>
      <c r="NN22" s="113"/>
      <c r="NO22" s="113"/>
      <c r="NP22" s="113"/>
      <c r="NQ22" s="113"/>
      <c r="NR22" s="113"/>
      <c r="NS22" s="113"/>
      <c r="NT22" s="113"/>
      <c r="NU22" s="113"/>
      <c r="NV22" s="113"/>
      <c r="NW22" s="114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12"/>
      <c r="NJ23" s="113"/>
      <c r="NK23" s="113"/>
      <c r="NL23" s="113"/>
      <c r="NM23" s="113"/>
      <c r="NN23" s="113"/>
      <c r="NO23" s="113"/>
      <c r="NP23" s="113"/>
      <c r="NQ23" s="113"/>
      <c r="NR23" s="113"/>
      <c r="NS23" s="113"/>
      <c r="NT23" s="113"/>
      <c r="NU23" s="113"/>
      <c r="NV23" s="113"/>
      <c r="NW23" s="114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12"/>
      <c r="NJ24" s="113"/>
      <c r="NK24" s="113"/>
      <c r="NL24" s="113"/>
      <c r="NM24" s="113"/>
      <c r="NN24" s="113"/>
      <c r="NO24" s="113"/>
      <c r="NP24" s="113"/>
      <c r="NQ24" s="113"/>
      <c r="NR24" s="113"/>
      <c r="NS24" s="113"/>
      <c r="NT24" s="113"/>
      <c r="NU24" s="113"/>
      <c r="NV24" s="113"/>
      <c r="NW24" s="114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12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4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12"/>
      <c r="NJ26" s="113"/>
      <c r="NK26" s="113"/>
      <c r="NL26" s="113"/>
      <c r="NM26" s="113"/>
      <c r="NN26" s="113"/>
      <c r="NO26" s="113"/>
      <c r="NP26" s="113"/>
      <c r="NQ26" s="113"/>
      <c r="NR26" s="113"/>
      <c r="NS26" s="113"/>
      <c r="NT26" s="113"/>
      <c r="NU26" s="113"/>
      <c r="NV26" s="113"/>
      <c r="NW26" s="114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12"/>
      <c r="NJ27" s="113"/>
      <c r="NK27" s="113"/>
      <c r="NL27" s="113"/>
      <c r="NM27" s="113"/>
      <c r="NN27" s="113"/>
      <c r="NO27" s="113"/>
      <c r="NP27" s="113"/>
      <c r="NQ27" s="113"/>
      <c r="NR27" s="113"/>
      <c r="NS27" s="113"/>
      <c r="NT27" s="113"/>
      <c r="NU27" s="113"/>
      <c r="NV27" s="113"/>
      <c r="NW27" s="114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12"/>
      <c r="NJ28" s="113"/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4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12"/>
      <c r="NJ29" s="113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4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05" t="str">
        <f>データ!$B$11</f>
        <v>R01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 t="str">
        <f>データ!$C$11</f>
        <v>R02</v>
      </c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 t="str">
        <f>データ!$D$11</f>
        <v>R03</v>
      </c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 t="str">
        <f>データ!$E$11</f>
        <v>R04</v>
      </c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 t="str">
        <f>データ!$F$11</f>
        <v>R05</v>
      </c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05" t="str">
        <f>データ!$B$11</f>
        <v>R01</v>
      </c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 t="str">
        <f>データ!$C$11</f>
        <v>R02</v>
      </c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 t="str">
        <f>データ!$D$11</f>
        <v>R03</v>
      </c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 t="str">
        <f>データ!$E$11</f>
        <v>R04</v>
      </c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 t="str">
        <f>データ!$F$11</f>
        <v>R05</v>
      </c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05" t="str">
        <f>データ!$B$11</f>
        <v>R01</v>
      </c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 t="str">
        <f>データ!$C$11</f>
        <v>R02</v>
      </c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 t="str">
        <f>データ!$D$11</f>
        <v>R03</v>
      </c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 t="str">
        <f>データ!$E$11</f>
        <v>R04</v>
      </c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  <c r="IW30" s="105"/>
      <c r="IX30" s="105" t="str">
        <f>データ!$F$11</f>
        <v>R05</v>
      </c>
      <c r="IY30" s="105"/>
      <c r="IZ30" s="105"/>
      <c r="JA30" s="105"/>
      <c r="JB30" s="105"/>
      <c r="JC30" s="105"/>
      <c r="JD30" s="105"/>
      <c r="JE30" s="105"/>
      <c r="JF30" s="105"/>
      <c r="JG30" s="105"/>
      <c r="JH30" s="105"/>
      <c r="JI30" s="105"/>
      <c r="JJ30" s="105"/>
      <c r="JK30" s="105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15"/>
      <c r="NJ30" s="116"/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7"/>
    </row>
    <row r="31" spans="1:387" ht="13.5" customHeight="1" x14ac:dyDescent="0.15">
      <c r="A31" s="2"/>
      <c r="B31" s="9"/>
      <c r="C31" s="2"/>
      <c r="D31" s="2"/>
      <c r="E31" s="2"/>
      <c r="F31" s="2"/>
      <c r="I31" s="118" t="s">
        <v>27</v>
      </c>
      <c r="J31" s="118"/>
      <c r="K31" s="118"/>
      <c r="L31" s="118"/>
      <c r="M31" s="118"/>
      <c r="N31" s="118"/>
      <c r="O31" s="118"/>
      <c r="P31" s="118"/>
      <c r="Q31" s="118"/>
      <c r="R31" s="119">
        <f>データ!Y7</f>
        <v>155.30000000000001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>
        <f>データ!Z7</f>
        <v>128.9</v>
      </c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>
        <f>データ!AA7</f>
        <v>101.2</v>
      </c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>
        <f>データ!AB7</f>
        <v>67.8</v>
      </c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>
        <f>データ!AC7</f>
        <v>10</v>
      </c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8" t="s">
        <v>27</v>
      </c>
      <c r="CX31" s="118"/>
      <c r="CY31" s="118"/>
      <c r="CZ31" s="118"/>
      <c r="DA31" s="118"/>
      <c r="DB31" s="118"/>
      <c r="DC31" s="118"/>
      <c r="DD31" s="118"/>
      <c r="DE31" s="118"/>
      <c r="DF31" s="119">
        <f>データ!AJ7</f>
        <v>0.5</v>
      </c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>
        <f>データ!AK7</f>
        <v>3.8</v>
      </c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>
        <f>データ!AL7</f>
        <v>1.9</v>
      </c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>
        <f>データ!AM7</f>
        <v>1.5</v>
      </c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>
        <f>データ!AN7</f>
        <v>10</v>
      </c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8" t="s">
        <v>27</v>
      </c>
      <c r="GL31" s="118"/>
      <c r="GM31" s="118"/>
      <c r="GN31" s="118"/>
      <c r="GO31" s="118"/>
      <c r="GP31" s="118"/>
      <c r="GQ31" s="118"/>
      <c r="GR31" s="118"/>
      <c r="GS31" s="118"/>
      <c r="GT31" s="120">
        <f>データ!AU7</f>
        <v>36</v>
      </c>
      <c r="GU31" s="120"/>
      <c r="GV31" s="120"/>
      <c r="GW31" s="120"/>
      <c r="GX31" s="120"/>
      <c r="GY31" s="120"/>
      <c r="GZ31" s="120"/>
      <c r="HA31" s="120"/>
      <c r="HB31" s="120"/>
      <c r="HC31" s="120"/>
      <c r="HD31" s="120"/>
      <c r="HE31" s="120"/>
      <c r="HF31" s="120"/>
      <c r="HG31" s="120"/>
      <c r="HH31" s="120">
        <f>データ!AV7</f>
        <v>133</v>
      </c>
      <c r="HI31" s="120"/>
      <c r="HJ31" s="120"/>
      <c r="HK31" s="120"/>
      <c r="HL31" s="120"/>
      <c r="HM31" s="120"/>
      <c r="HN31" s="120"/>
      <c r="HO31" s="120"/>
      <c r="HP31" s="120"/>
      <c r="HQ31" s="120"/>
      <c r="HR31" s="120"/>
      <c r="HS31" s="120"/>
      <c r="HT31" s="120"/>
      <c r="HU31" s="120"/>
      <c r="HV31" s="120">
        <f>データ!AW7</f>
        <v>84</v>
      </c>
      <c r="HW31" s="120"/>
      <c r="HX31" s="120"/>
      <c r="HY31" s="120"/>
      <c r="HZ31" s="120"/>
      <c r="IA31" s="120"/>
      <c r="IB31" s="120"/>
      <c r="IC31" s="120"/>
      <c r="ID31" s="120"/>
      <c r="IE31" s="120"/>
      <c r="IF31" s="120"/>
      <c r="IG31" s="120"/>
      <c r="IH31" s="120"/>
      <c r="II31" s="120"/>
      <c r="IJ31" s="120">
        <f>データ!AX7</f>
        <v>5558</v>
      </c>
      <c r="IK31" s="120"/>
      <c r="IL31" s="120"/>
      <c r="IM31" s="120"/>
      <c r="IN31" s="120"/>
      <c r="IO31" s="120"/>
      <c r="IP31" s="120"/>
      <c r="IQ31" s="120"/>
      <c r="IR31" s="120"/>
      <c r="IS31" s="120"/>
      <c r="IT31" s="120"/>
      <c r="IU31" s="120"/>
      <c r="IV31" s="120"/>
      <c r="IW31" s="120"/>
      <c r="IX31" s="120">
        <f>データ!AY7</f>
        <v>0</v>
      </c>
      <c r="IY31" s="120"/>
      <c r="IZ31" s="120"/>
      <c r="JA31" s="120"/>
      <c r="JB31" s="120"/>
      <c r="JC31" s="120"/>
      <c r="JD31" s="120"/>
      <c r="JE31" s="120"/>
      <c r="JF31" s="120"/>
      <c r="JG31" s="120"/>
      <c r="JH31" s="120"/>
      <c r="JI31" s="120"/>
      <c r="JJ31" s="120"/>
      <c r="JK31" s="120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8" t="s">
        <v>29</v>
      </c>
      <c r="J32" s="118"/>
      <c r="K32" s="118"/>
      <c r="L32" s="118"/>
      <c r="M32" s="118"/>
      <c r="N32" s="118"/>
      <c r="O32" s="118"/>
      <c r="P32" s="118"/>
      <c r="Q32" s="118"/>
      <c r="R32" s="119">
        <f>データ!AD7</f>
        <v>98.7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>
        <f>データ!AE7</f>
        <v>88.4</v>
      </c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>
        <f>データ!AF7</f>
        <v>92.8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>
        <f>データ!AG7</f>
        <v>90.5</v>
      </c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>
        <f>データ!AH7</f>
        <v>83.8</v>
      </c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8" t="s">
        <v>29</v>
      </c>
      <c r="CX32" s="118"/>
      <c r="CY32" s="118"/>
      <c r="CZ32" s="118"/>
      <c r="DA32" s="118"/>
      <c r="DB32" s="118"/>
      <c r="DC32" s="118"/>
      <c r="DD32" s="118"/>
      <c r="DE32" s="118"/>
      <c r="DF32" s="119">
        <f>データ!AO7</f>
        <v>35.1</v>
      </c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>
        <f>データ!AP7</f>
        <v>31.3</v>
      </c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>
        <f>データ!AQ7</f>
        <v>42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>
        <f>データ!AR7</f>
        <v>37.9</v>
      </c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>
        <f>データ!AS7</f>
        <v>32.799999999999997</v>
      </c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8" t="s">
        <v>29</v>
      </c>
      <c r="GL32" s="118"/>
      <c r="GM32" s="118"/>
      <c r="GN32" s="118"/>
      <c r="GO32" s="118"/>
      <c r="GP32" s="118"/>
      <c r="GQ32" s="118"/>
      <c r="GR32" s="118"/>
      <c r="GS32" s="118"/>
      <c r="GT32" s="120">
        <f>データ!AZ7</f>
        <v>31150</v>
      </c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>
        <f>データ!BA7</f>
        <v>200830</v>
      </c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>
        <f>データ!BB7</f>
        <v>161674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>
        <f>データ!BC7</f>
        <v>7750</v>
      </c>
      <c r="IK32" s="120"/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>
        <f>データ!BD7</f>
        <v>5278</v>
      </c>
      <c r="IY32" s="120"/>
      <c r="IZ32" s="120"/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12" t="s">
        <v>135</v>
      </c>
      <c r="NJ32" s="113"/>
      <c r="NK32" s="113"/>
      <c r="NL32" s="113"/>
      <c r="NM32" s="113"/>
      <c r="NN32" s="113"/>
      <c r="NO32" s="113"/>
      <c r="NP32" s="113"/>
      <c r="NQ32" s="113"/>
      <c r="NR32" s="113"/>
      <c r="NS32" s="113"/>
      <c r="NT32" s="113"/>
      <c r="NU32" s="113"/>
      <c r="NV32" s="113"/>
      <c r="NW32" s="114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12"/>
      <c r="NJ33" s="113"/>
      <c r="NK33" s="113"/>
      <c r="NL33" s="113"/>
      <c r="NM33" s="113"/>
      <c r="NN33" s="113"/>
      <c r="NO33" s="113"/>
      <c r="NP33" s="113"/>
      <c r="NQ33" s="113"/>
      <c r="NR33" s="113"/>
      <c r="NS33" s="113"/>
      <c r="NT33" s="113"/>
      <c r="NU33" s="113"/>
      <c r="NV33" s="113"/>
      <c r="NW33" s="114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12"/>
      <c r="NJ34" s="113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4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12"/>
      <c r="NJ35" s="113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4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12"/>
      <c r="NJ36" s="113"/>
      <c r="NK36" s="113"/>
      <c r="NL36" s="113"/>
      <c r="NM36" s="113"/>
      <c r="NN36" s="113"/>
      <c r="NO36" s="113"/>
      <c r="NP36" s="113"/>
      <c r="NQ36" s="113"/>
      <c r="NR36" s="113"/>
      <c r="NS36" s="113"/>
      <c r="NT36" s="113"/>
      <c r="NU36" s="113"/>
      <c r="NV36" s="113"/>
      <c r="NW36" s="114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12"/>
      <c r="NJ37" s="113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4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12"/>
      <c r="NJ38" s="113"/>
      <c r="NK38" s="113"/>
      <c r="NL38" s="113"/>
      <c r="NM38" s="113"/>
      <c r="NN38" s="113"/>
      <c r="NO38" s="113"/>
      <c r="NP38" s="113"/>
      <c r="NQ38" s="113"/>
      <c r="NR38" s="113"/>
      <c r="NS38" s="113"/>
      <c r="NT38" s="113"/>
      <c r="NU38" s="113"/>
      <c r="NV38" s="113"/>
      <c r="NW38" s="114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12"/>
      <c r="NJ39" s="113"/>
      <c r="NK39" s="113"/>
      <c r="NL39" s="113"/>
      <c r="NM39" s="113"/>
      <c r="NN39" s="113"/>
      <c r="NO39" s="113"/>
      <c r="NP39" s="113"/>
      <c r="NQ39" s="113"/>
      <c r="NR39" s="113"/>
      <c r="NS39" s="113"/>
      <c r="NT39" s="113"/>
      <c r="NU39" s="113"/>
      <c r="NV39" s="113"/>
      <c r="NW39" s="114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12"/>
      <c r="NJ40" s="113"/>
      <c r="NK40" s="113"/>
      <c r="NL40" s="113"/>
      <c r="NM40" s="113"/>
      <c r="NN40" s="113"/>
      <c r="NO40" s="113"/>
      <c r="NP40" s="113"/>
      <c r="NQ40" s="113"/>
      <c r="NR40" s="113"/>
      <c r="NS40" s="113"/>
      <c r="NT40" s="113"/>
      <c r="NU40" s="113"/>
      <c r="NV40" s="113"/>
      <c r="NW40" s="114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12"/>
      <c r="NJ41" s="113"/>
      <c r="NK41" s="113"/>
      <c r="NL41" s="113"/>
      <c r="NM41" s="113"/>
      <c r="NN41" s="113"/>
      <c r="NO41" s="113"/>
      <c r="NP41" s="113"/>
      <c r="NQ41" s="113"/>
      <c r="NR41" s="113"/>
      <c r="NS41" s="113"/>
      <c r="NT41" s="113"/>
      <c r="NU41" s="113"/>
      <c r="NV41" s="113"/>
      <c r="NW41" s="114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12"/>
      <c r="NJ42" s="113"/>
      <c r="NK42" s="113"/>
      <c r="NL42" s="113"/>
      <c r="NM42" s="113"/>
      <c r="NN42" s="113"/>
      <c r="NO42" s="113"/>
      <c r="NP42" s="113"/>
      <c r="NQ42" s="113"/>
      <c r="NR42" s="113"/>
      <c r="NS42" s="113"/>
      <c r="NT42" s="113"/>
      <c r="NU42" s="113"/>
      <c r="NV42" s="113"/>
      <c r="NW42" s="114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12"/>
      <c r="NJ43" s="113"/>
      <c r="NK43" s="113"/>
      <c r="NL43" s="113"/>
      <c r="NM43" s="113"/>
      <c r="NN43" s="113"/>
      <c r="NO43" s="113"/>
      <c r="NP43" s="113"/>
      <c r="NQ43" s="113"/>
      <c r="NR43" s="113"/>
      <c r="NS43" s="113"/>
      <c r="NT43" s="113"/>
      <c r="NU43" s="113"/>
      <c r="NV43" s="113"/>
      <c r="NW43" s="114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12"/>
      <c r="NJ44" s="113"/>
      <c r="NK44" s="113"/>
      <c r="NL44" s="113"/>
      <c r="NM44" s="113"/>
      <c r="NN44" s="113"/>
      <c r="NO44" s="113"/>
      <c r="NP44" s="113"/>
      <c r="NQ44" s="113"/>
      <c r="NR44" s="113"/>
      <c r="NS44" s="113"/>
      <c r="NT44" s="113"/>
      <c r="NU44" s="113"/>
      <c r="NV44" s="113"/>
      <c r="NW44" s="114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12"/>
      <c r="NJ45" s="113"/>
      <c r="NK45" s="113"/>
      <c r="NL45" s="113"/>
      <c r="NM45" s="113"/>
      <c r="NN45" s="113"/>
      <c r="NO45" s="113"/>
      <c r="NP45" s="113"/>
      <c r="NQ45" s="113"/>
      <c r="NR45" s="113"/>
      <c r="NS45" s="113"/>
      <c r="NT45" s="113"/>
      <c r="NU45" s="113"/>
      <c r="NV45" s="113"/>
      <c r="NW45" s="114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12"/>
      <c r="NJ46" s="113"/>
      <c r="NK46" s="113"/>
      <c r="NL46" s="113"/>
      <c r="NM46" s="113"/>
      <c r="NN46" s="113"/>
      <c r="NO46" s="113"/>
      <c r="NP46" s="113"/>
      <c r="NQ46" s="113"/>
      <c r="NR46" s="113"/>
      <c r="NS46" s="113"/>
      <c r="NT46" s="113"/>
      <c r="NU46" s="113"/>
      <c r="NV46" s="113"/>
      <c r="NW46" s="114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15"/>
      <c r="NJ47" s="116"/>
      <c r="NK47" s="116"/>
      <c r="NL47" s="116"/>
      <c r="NM47" s="116"/>
      <c r="NN47" s="116"/>
      <c r="NO47" s="116"/>
      <c r="NP47" s="116"/>
      <c r="NQ47" s="116"/>
      <c r="NR47" s="116"/>
      <c r="NS47" s="116"/>
      <c r="NT47" s="116"/>
      <c r="NU47" s="116"/>
      <c r="NV47" s="116"/>
      <c r="NW47" s="117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12" t="s">
        <v>136</v>
      </c>
      <c r="NJ49" s="113"/>
      <c r="NK49" s="113"/>
      <c r="NL49" s="113"/>
      <c r="NM49" s="113"/>
      <c r="NN49" s="113"/>
      <c r="NO49" s="113"/>
      <c r="NP49" s="113"/>
      <c r="NQ49" s="113"/>
      <c r="NR49" s="113"/>
      <c r="NS49" s="113"/>
      <c r="NT49" s="113"/>
      <c r="NU49" s="113"/>
      <c r="NV49" s="113"/>
      <c r="NW49" s="114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12"/>
      <c r="NJ50" s="113"/>
      <c r="NK50" s="113"/>
      <c r="NL50" s="113"/>
      <c r="NM50" s="113"/>
      <c r="NN50" s="113"/>
      <c r="NO50" s="113"/>
      <c r="NP50" s="113"/>
      <c r="NQ50" s="113"/>
      <c r="NR50" s="113"/>
      <c r="NS50" s="113"/>
      <c r="NT50" s="113"/>
      <c r="NU50" s="113"/>
      <c r="NV50" s="113"/>
      <c r="NW50" s="114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12"/>
      <c r="NJ51" s="113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4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05" t="str">
        <f>データ!$B$11</f>
        <v>R01</v>
      </c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 t="str">
        <f>データ!$C$11</f>
        <v>R02</v>
      </c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 t="str">
        <f>データ!$D$11</f>
        <v>R03</v>
      </c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 t="str">
        <f>データ!$E$11</f>
        <v>R04</v>
      </c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 t="str">
        <f>データ!$F$11</f>
        <v>R05</v>
      </c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05" t="str">
        <f>データ!$B$11</f>
        <v>R01</v>
      </c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 t="str">
        <f>データ!$C$11</f>
        <v>R02</v>
      </c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 t="str">
        <f>データ!$D$11</f>
        <v>R03</v>
      </c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 t="str">
        <f>データ!$E$11</f>
        <v>R04</v>
      </c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 t="str">
        <f>データ!$F$11</f>
        <v>R05</v>
      </c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05" t="str">
        <f>データ!$B$11</f>
        <v>R01</v>
      </c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 t="str">
        <f>データ!$C$11</f>
        <v>R02</v>
      </c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 t="str">
        <f>データ!$D$11</f>
        <v>R03</v>
      </c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 t="str">
        <f>データ!$E$11</f>
        <v>R04</v>
      </c>
      <c r="IK52" s="105"/>
      <c r="IL52" s="105"/>
      <c r="IM52" s="105"/>
      <c r="IN52" s="105"/>
      <c r="IO52" s="105"/>
      <c r="IP52" s="105"/>
      <c r="IQ52" s="105"/>
      <c r="IR52" s="105"/>
      <c r="IS52" s="105"/>
      <c r="IT52" s="105"/>
      <c r="IU52" s="105"/>
      <c r="IV52" s="105"/>
      <c r="IW52" s="105"/>
      <c r="IX52" s="105" t="str">
        <f>データ!$F$11</f>
        <v>R05</v>
      </c>
      <c r="IY52" s="105"/>
      <c r="IZ52" s="105"/>
      <c r="JA52" s="105"/>
      <c r="JB52" s="105"/>
      <c r="JC52" s="105"/>
      <c r="JD52" s="105"/>
      <c r="JE52" s="105"/>
      <c r="JF52" s="105"/>
      <c r="JG52" s="105"/>
      <c r="JH52" s="105"/>
      <c r="JI52" s="105"/>
      <c r="JJ52" s="105"/>
      <c r="JK52" s="105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05" t="str">
        <f>データ!$B$11</f>
        <v>R01</v>
      </c>
      <c r="KI52" s="105"/>
      <c r="KJ52" s="105"/>
      <c r="KK52" s="105"/>
      <c r="KL52" s="105"/>
      <c r="KM52" s="105"/>
      <c r="KN52" s="105"/>
      <c r="KO52" s="105"/>
      <c r="KP52" s="105"/>
      <c r="KQ52" s="105"/>
      <c r="KR52" s="105"/>
      <c r="KS52" s="105"/>
      <c r="KT52" s="105"/>
      <c r="KU52" s="105"/>
      <c r="KV52" s="105" t="str">
        <f>データ!$C$11</f>
        <v>R02</v>
      </c>
      <c r="KW52" s="105"/>
      <c r="KX52" s="105"/>
      <c r="KY52" s="105"/>
      <c r="KZ52" s="105"/>
      <c r="LA52" s="105"/>
      <c r="LB52" s="105"/>
      <c r="LC52" s="105"/>
      <c r="LD52" s="105"/>
      <c r="LE52" s="105"/>
      <c r="LF52" s="105"/>
      <c r="LG52" s="105"/>
      <c r="LH52" s="105"/>
      <c r="LI52" s="105"/>
      <c r="LJ52" s="105" t="str">
        <f>データ!$D$11</f>
        <v>R03</v>
      </c>
      <c r="LK52" s="105"/>
      <c r="LL52" s="105"/>
      <c r="LM52" s="105"/>
      <c r="LN52" s="105"/>
      <c r="LO52" s="105"/>
      <c r="LP52" s="105"/>
      <c r="LQ52" s="105"/>
      <c r="LR52" s="105"/>
      <c r="LS52" s="105"/>
      <c r="LT52" s="105"/>
      <c r="LU52" s="105"/>
      <c r="LV52" s="105"/>
      <c r="LW52" s="105"/>
      <c r="LX52" s="105" t="str">
        <f>データ!$E$11</f>
        <v>R04</v>
      </c>
      <c r="LY52" s="105"/>
      <c r="LZ52" s="105"/>
      <c r="MA52" s="105"/>
      <c r="MB52" s="105"/>
      <c r="MC52" s="105"/>
      <c r="MD52" s="105"/>
      <c r="ME52" s="105"/>
      <c r="MF52" s="105"/>
      <c r="MG52" s="105"/>
      <c r="MH52" s="105"/>
      <c r="MI52" s="105"/>
      <c r="MJ52" s="105"/>
      <c r="MK52" s="105"/>
      <c r="ML52" s="105" t="str">
        <f>データ!$F$11</f>
        <v>R05</v>
      </c>
      <c r="MM52" s="105"/>
      <c r="MN52" s="105"/>
      <c r="MO52" s="105"/>
      <c r="MP52" s="105"/>
      <c r="MQ52" s="105"/>
      <c r="MR52" s="105"/>
      <c r="MS52" s="105"/>
      <c r="MT52" s="105"/>
      <c r="MU52" s="105"/>
      <c r="MV52" s="105"/>
      <c r="MW52" s="105"/>
      <c r="MX52" s="105"/>
      <c r="MY52" s="105"/>
      <c r="MZ52" s="2"/>
      <c r="NA52" s="2"/>
      <c r="NB52" s="2"/>
      <c r="NC52" s="2"/>
      <c r="ND52" s="2"/>
      <c r="NE52" s="2"/>
      <c r="NF52" s="2"/>
      <c r="NG52" s="10"/>
      <c r="NH52" s="2"/>
      <c r="NI52" s="112"/>
      <c r="NJ52" s="113"/>
      <c r="NK52" s="113"/>
      <c r="NL52" s="113"/>
      <c r="NM52" s="113"/>
      <c r="NN52" s="113"/>
      <c r="NO52" s="113"/>
      <c r="NP52" s="113"/>
      <c r="NQ52" s="113"/>
      <c r="NR52" s="113"/>
      <c r="NS52" s="113"/>
      <c r="NT52" s="113"/>
      <c r="NU52" s="113"/>
      <c r="NV52" s="113"/>
      <c r="NW52" s="114"/>
    </row>
    <row r="53" spans="1:387" ht="13.5" customHeight="1" x14ac:dyDescent="0.15">
      <c r="A53" s="2"/>
      <c r="B53" s="9"/>
      <c r="C53" s="2"/>
      <c r="D53" s="2"/>
      <c r="E53" s="2"/>
      <c r="F53" s="2"/>
      <c r="I53" s="118" t="s">
        <v>27</v>
      </c>
      <c r="J53" s="118"/>
      <c r="K53" s="118"/>
      <c r="L53" s="118"/>
      <c r="M53" s="118"/>
      <c r="N53" s="118"/>
      <c r="O53" s="118"/>
      <c r="P53" s="118"/>
      <c r="Q53" s="118"/>
      <c r="R53" s="119">
        <f>データ!BF7</f>
        <v>13.6</v>
      </c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>
        <f>データ!BG7</f>
        <v>7.6</v>
      </c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>
        <f>データ!BH7</f>
        <v>8.8000000000000007</v>
      </c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>
        <f>データ!BI7</f>
        <v>9.5</v>
      </c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>
        <f>データ!BJ7</f>
        <v>0</v>
      </c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8" t="s">
        <v>27</v>
      </c>
      <c r="CX53" s="118"/>
      <c r="CY53" s="118"/>
      <c r="CZ53" s="118"/>
      <c r="DA53" s="118"/>
      <c r="DB53" s="118"/>
      <c r="DC53" s="118"/>
      <c r="DD53" s="118"/>
      <c r="DE53" s="118"/>
      <c r="DF53" s="119">
        <f>データ!BQ7</f>
        <v>31.8</v>
      </c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>
        <f>データ!BR7</f>
        <v>34.299999999999997</v>
      </c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>
        <f>データ!BS7</f>
        <v>34.799999999999997</v>
      </c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>
        <f>データ!BT7</f>
        <v>39.799999999999997</v>
      </c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>
        <f>データ!BU7</f>
        <v>0</v>
      </c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8" t="s">
        <v>27</v>
      </c>
      <c r="GL53" s="118"/>
      <c r="GM53" s="118"/>
      <c r="GN53" s="118"/>
      <c r="GO53" s="118"/>
      <c r="GP53" s="118"/>
      <c r="GQ53" s="118"/>
      <c r="GR53" s="118"/>
      <c r="GS53" s="118"/>
      <c r="GT53" s="119">
        <f>データ!CB7</f>
        <v>38.700000000000003</v>
      </c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>
        <f>データ!CC7</f>
        <v>94.8</v>
      </c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>
        <f>データ!CD7</f>
        <v>95.4</v>
      </c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>
        <f>データ!CE7</f>
        <v>96.6</v>
      </c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>
        <f>データ!CF7</f>
        <v>0</v>
      </c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8" t="s">
        <v>27</v>
      </c>
      <c r="JZ53" s="118"/>
      <c r="KA53" s="118"/>
      <c r="KB53" s="118"/>
      <c r="KC53" s="118"/>
      <c r="KD53" s="118"/>
      <c r="KE53" s="118"/>
      <c r="KF53" s="118"/>
      <c r="KG53" s="118"/>
      <c r="KH53" s="120">
        <f>データ!CM7</f>
        <v>2395</v>
      </c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>
        <f>データ!CN7</f>
        <v>716</v>
      </c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>
        <f>データ!CO7</f>
        <v>-30</v>
      </c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>
        <f>データ!CP7</f>
        <v>-2509</v>
      </c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>
        <f>データ!CQ7</f>
        <v>-95</v>
      </c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2"/>
      <c r="NA53" s="2"/>
      <c r="NB53" s="2"/>
      <c r="NC53" s="2"/>
      <c r="ND53" s="2"/>
      <c r="NE53" s="2"/>
      <c r="NF53" s="2"/>
      <c r="NG53" s="10"/>
      <c r="NH53" s="2"/>
      <c r="NI53" s="112"/>
      <c r="NJ53" s="113"/>
      <c r="NK53" s="113"/>
      <c r="NL53" s="113"/>
      <c r="NM53" s="113"/>
      <c r="NN53" s="113"/>
      <c r="NO53" s="113"/>
      <c r="NP53" s="113"/>
      <c r="NQ53" s="113"/>
      <c r="NR53" s="113"/>
      <c r="NS53" s="113"/>
      <c r="NT53" s="113"/>
      <c r="NU53" s="113"/>
      <c r="NV53" s="113"/>
      <c r="NW53" s="114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8" t="s">
        <v>29</v>
      </c>
      <c r="J54" s="118"/>
      <c r="K54" s="118"/>
      <c r="L54" s="118"/>
      <c r="M54" s="118"/>
      <c r="N54" s="118"/>
      <c r="O54" s="118"/>
      <c r="P54" s="118"/>
      <c r="Q54" s="118"/>
      <c r="R54" s="119">
        <f>データ!BK7</f>
        <v>17.2</v>
      </c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>
        <f>データ!BL7</f>
        <v>13.3</v>
      </c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>
        <f>データ!BM7</f>
        <v>6.4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>
        <f>データ!BN7</f>
        <v>9.4</v>
      </c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>
        <f>データ!BO7</f>
        <v>10</v>
      </c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8" t="s">
        <v>29</v>
      </c>
      <c r="CX54" s="118"/>
      <c r="CY54" s="118"/>
      <c r="CZ54" s="118"/>
      <c r="DA54" s="118"/>
      <c r="DB54" s="118"/>
      <c r="DC54" s="118"/>
      <c r="DD54" s="118"/>
      <c r="DE54" s="118"/>
      <c r="DF54" s="119">
        <f>データ!BV7</f>
        <v>41.7</v>
      </c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>
        <f>データ!BW7</f>
        <v>292.8</v>
      </c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>
        <f>データ!BX7</f>
        <v>58.5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>
        <f>データ!BY7</f>
        <v>42.5</v>
      </c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>
        <f>データ!BZ7</f>
        <v>44.7</v>
      </c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8" t="s">
        <v>29</v>
      </c>
      <c r="GL54" s="118"/>
      <c r="GM54" s="118"/>
      <c r="GN54" s="118"/>
      <c r="GO54" s="118"/>
      <c r="GP54" s="118"/>
      <c r="GQ54" s="118"/>
      <c r="GR54" s="118"/>
      <c r="GS54" s="118"/>
      <c r="GT54" s="119">
        <f>データ!CG7</f>
        <v>-38.1</v>
      </c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>
        <f>データ!CH7</f>
        <v>-73</v>
      </c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>
        <f>データ!CI7</f>
        <v>-61.8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>
        <f>データ!CJ7</f>
        <v>-25.8</v>
      </c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>
        <f>データ!CK7</f>
        <v>-15.7</v>
      </c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8" t="s">
        <v>29</v>
      </c>
      <c r="JZ54" s="118"/>
      <c r="KA54" s="118"/>
      <c r="KB54" s="118"/>
      <c r="KC54" s="118"/>
      <c r="KD54" s="118"/>
      <c r="KE54" s="118"/>
      <c r="KF54" s="118"/>
      <c r="KG54" s="118"/>
      <c r="KH54" s="121">
        <f>データ!CR7</f>
        <v>-19399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-27446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-15708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-15228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-13757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12"/>
      <c r="NJ54" s="113"/>
      <c r="NK54" s="113"/>
      <c r="NL54" s="113"/>
      <c r="NM54" s="113"/>
      <c r="NN54" s="113"/>
      <c r="NO54" s="113"/>
      <c r="NP54" s="113"/>
      <c r="NQ54" s="113"/>
      <c r="NR54" s="113"/>
      <c r="NS54" s="113"/>
      <c r="NT54" s="113"/>
      <c r="NU54" s="113"/>
      <c r="NV54" s="113"/>
      <c r="NW54" s="114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12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4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12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4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12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4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12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4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12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4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12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4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12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4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12"/>
      <c r="NJ62" s="113"/>
      <c r="NK62" s="113"/>
      <c r="NL62" s="113"/>
      <c r="NM62" s="113"/>
      <c r="NN62" s="113"/>
      <c r="NO62" s="113"/>
      <c r="NP62" s="113"/>
      <c r="NQ62" s="113"/>
      <c r="NR62" s="113"/>
      <c r="NS62" s="113"/>
      <c r="NT62" s="113"/>
      <c r="NU62" s="113"/>
      <c r="NV62" s="113"/>
      <c r="NW62" s="114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12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4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15"/>
      <c r="NJ64" s="116"/>
      <c r="NK64" s="116"/>
      <c r="NL64" s="116"/>
      <c r="NM64" s="116"/>
      <c r="NN64" s="116"/>
      <c r="NO64" s="116"/>
      <c r="NP64" s="116"/>
      <c r="NQ64" s="116"/>
      <c r="NR64" s="116"/>
      <c r="NS64" s="116"/>
      <c r="NT64" s="116"/>
      <c r="NU64" s="116"/>
      <c r="NV64" s="116"/>
      <c r="NW64" s="117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12" t="s">
        <v>137</v>
      </c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4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12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4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12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4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12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4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12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4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12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4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12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4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12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4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12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4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12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4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05" t="str">
        <f>データ!$B$11</f>
        <v>R01</v>
      </c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 t="str">
        <f>データ!$C$11</f>
        <v>R02</v>
      </c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 t="str">
        <f>データ!$D$11</f>
        <v>R03</v>
      </c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 t="str">
        <f>データ!$E$11</f>
        <v>R04</v>
      </c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 t="str">
        <f>データ!$F$11</f>
        <v>R05</v>
      </c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05" t="str">
        <f>データ!$B$11</f>
        <v>R01</v>
      </c>
      <c r="GU76" s="105"/>
      <c r="GV76" s="105"/>
      <c r="GW76" s="105"/>
      <c r="GX76" s="105"/>
      <c r="GY76" s="105"/>
      <c r="GZ76" s="105"/>
      <c r="HA76" s="105"/>
      <c r="HB76" s="105"/>
      <c r="HC76" s="105"/>
      <c r="HD76" s="105"/>
      <c r="HE76" s="105"/>
      <c r="HF76" s="105"/>
      <c r="HG76" s="105"/>
      <c r="HH76" s="105" t="str">
        <f>データ!$C$11</f>
        <v>R02</v>
      </c>
      <c r="HI76" s="105"/>
      <c r="HJ76" s="105"/>
      <c r="HK76" s="105"/>
      <c r="HL76" s="105"/>
      <c r="HM76" s="105"/>
      <c r="HN76" s="105"/>
      <c r="HO76" s="105"/>
      <c r="HP76" s="105"/>
      <c r="HQ76" s="105"/>
      <c r="HR76" s="105"/>
      <c r="HS76" s="105"/>
      <c r="HT76" s="105"/>
      <c r="HU76" s="105"/>
      <c r="HV76" s="105" t="str">
        <f>データ!$D$11</f>
        <v>R03</v>
      </c>
      <c r="HW76" s="105"/>
      <c r="HX76" s="105"/>
      <c r="HY76" s="105"/>
      <c r="HZ76" s="105"/>
      <c r="IA76" s="105"/>
      <c r="IB76" s="105"/>
      <c r="IC76" s="105"/>
      <c r="ID76" s="105"/>
      <c r="IE76" s="105"/>
      <c r="IF76" s="105"/>
      <c r="IG76" s="105"/>
      <c r="IH76" s="105"/>
      <c r="II76" s="105"/>
      <c r="IJ76" s="105" t="str">
        <f>データ!$E$11</f>
        <v>R04</v>
      </c>
      <c r="IK76" s="105"/>
      <c r="IL76" s="105"/>
      <c r="IM76" s="105"/>
      <c r="IN76" s="105"/>
      <c r="IO76" s="105"/>
      <c r="IP76" s="105"/>
      <c r="IQ76" s="105"/>
      <c r="IR76" s="105"/>
      <c r="IS76" s="105"/>
      <c r="IT76" s="105"/>
      <c r="IU76" s="105"/>
      <c r="IV76" s="105"/>
      <c r="IW76" s="105"/>
      <c r="IX76" s="105" t="str">
        <f>データ!$F$11</f>
        <v>R05</v>
      </c>
      <c r="IY76" s="105"/>
      <c r="IZ76" s="105"/>
      <c r="JA76" s="105"/>
      <c r="JB76" s="105"/>
      <c r="JC76" s="105"/>
      <c r="JD76" s="105"/>
      <c r="JE76" s="105"/>
      <c r="JF76" s="105"/>
      <c r="JG76" s="105"/>
      <c r="JH76" s="105"/>
      <c r="JI76" s="105"/>
      <c r="JJ76" s="105"/>
      <c r="JK76" s="105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05" t="str">
        <f>データ!$B$11</f>
        <v>R01</v>
      </c>
      <c r="KI76" s="105"/>
      <c r="KJ76" s="105"/>
      <c r="KK76" s="105"/>
      <c r="KL76" s="105"/>
      <c r="KM76" s="105"/>
      <c r="KN76" s="105"/>
      <c r="KO76" s="105"/>
      <c r="KP76" s="105"/>
      <c r="KQ76" s="105"/>
      <c r="KR76" s="105"/>
      <c r="KS76" s="105"/>
      <c r="KT76" s="105"/>
      <c r="KU76" s="105"/>
      <c r="KV76" s="105" t="str">
        <f>データ!$C$11</f>
        <v>R02</v>
      </c>
      <c r="KW76" s="105"/>
      <c r="KX76" s="105"/>
      <c r="KY76" s="105"/>
      <c r="KZ76" s="105"/>
      <c r="LA76" s="105"/>
      <c r="LB76" s="105"/>
      <c r="LC76" s="105"/>
      <c r="LD76" s="105"/>
      <c r="LE76" s="105"/>
      <c r="LF76" s="105"/>
      <c r="LG76" s="105"/>
      <c r="LH76" s="105"/>
      <c r="LI76" s="105"/>
      <c r="LJ76" s="105" t="str">
        <f>データ!$D$11</f>
        <v>R03</v>
      </c>
      <c r="LK76" s="105"/>
      <c r="LL76" s="105"/>
      <c r="LM76" s="105"/>
      <c r="LN76" s="105"/>
      <c r="LO76" s="105"/>
      <c r="LP76" s="105"/>
      <c r="LQ76" s="105"/>
      <c r="LR76" s="105"/>
      <c r="LS76" s="105"/>
      <c r="LT76" s="105"/>
      <c r="LU76" s="105"/>
      <c r="LV76" s="105"/>
      <c r="LW76" s="105"/>
      <c r="LX76" s="105" t="str">
        <f>データ!$E$11</f>
        <v>R04</v>
      </c>
      <c r="LY76" s="105"/>
      <c r="LZ76" s="105"/>
      <c r="MA76" s="105"/>
      <c r="MB76" s="105"/>
      <c r="MC76" s="105"/>
      <c r="MD76" s="105"/>
      <c r="ME76" s="105"/>
      <c r="MF76" s="105"/>
      <c r="MG76" s="105"/>
      <c r="MH76" s="105"/>
      <c r="MI76" s="105"/>
      <c r="MJ76" s="105"/>
      <c r="MK76" s="105"/>
      <c r="ML76" s="105" t="str">
        <f>データ!$F$11</f>
        <v>R05</v>
      </c>
      <c r="MM76" s="105"/>
      <c r="MN76" s="105"/>
      <c r="MO76" s="105"/>
      <c r="MP76" s="105"/>
      <c r="MQ76" s="105"/>
      <c r="MR76" s="105"/>
      <c r="MS76" s="105"/>
      <c r="MT76" s="105"/>
      <c r="MU76" s="105"/>
      <c r="MV76" s="105"/>
      <c r="MW76" s="105"/>
      <c r="MX76" s="105"/>
      <c r="MY76" s="105"/>
      <c r="MZ76" s="2"/>
      <c r="NA76" s="2"/>
      <c r="NB76" s="2"/>
      <c r="NC76" s="2"/>
      <c r="ND76" s="2"/>
      <c r="NE76" s="2"/>
      <c r="NF76" s="22"/>
      <c r="NG76" s="10"/>
      <c r="NH76" s="2"/>
      <c r="NI76" s="112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4"/>
    </row>
    <row r="77" spans="1:387" ht="13.5" customHeight="1" x14ac:dyDescent="0.15">
      <c r="A77" s="2"/>
      <c r="B77" s="9"/>
      <c r="C77" s="2"/>
      <c r="D77" s="2"/>
      <c r="E77" s="2"/>
      <c r="F77" s="2"/>
      <c r="I77" s="118" t="s">
        <v>27</v>
      </c>
      <c r="J77" s="118"/>
      <c r="K77" s="118"/>
      <c r="L77" s="118"/>
      <c r="M77" s="118"/>
      <c r="N77" s="118"/>
      <c r="O77" s="118"/>
      <c r="P77" s="118"/>
      <c r="Q77" s="118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8" t="s">
        <v>27</v>
      </c>
      <c r="GL77" s="118"/>
      <c r="GM77" s="118"/>
      <c r="GN77" s="118"/>
      <c r="GO77" s="118"/>
      <c r="GP77" s="118"/>
      <c r="GQ77" s="118"/>
      <c r="GR77" s="118"/>
      <c r="GS77" s="118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8" t="s">
        <v>27</v>
      </c>
      <c r="JZ77" s="118"/>
      <c r="KA77" s="118"/>
      <c r="KB77" s="118"/>
      <c r="KC77" s="118"/>
      <c r="KD77" s="118"/>
      <c r="KE77" s="118"/>
      <c r="KF77" s="118"/>
      <c r="KG77" s="118"/>
      <c r="KH77" s="119">
        <f>データ!DV7</f>
        <v>0</v>
      </c>
      <c r="KI77" s="119"/>
      <c r="KJ77" s="119"/>
      <c r="KK77" s="119"/>
      <c r="KL77" s="119"/>
      <c r="KM77" s="119"/>
      <c r="KN77" s="119"/>
      <c r="KO77" s="119"/>
      <c r="KP77" s="119"/>
      <c r="KQ77" s="119"/>
      <c r="KR77" s="119"/>
      <c r="KS77" s="119"/>
      <c r="KT77" s="119"/>
      <c r="KU77" s="119"/>
      <c r="KV77" s="119">
        <f>データ!DW7</f>
        <v>0</v>
      </c>
      <c r="KW77" s="119"/>
      <c r="KX77" s="119"/>
      <c r="KY77" s="119"/>
      <c r="KZ77" s="119"/>
      <c r="LA77" s="119"/>
      <c r="LB77" s="119"/>
      <c r="LC77" s="119"/>
      <c r="LD77" s="119"/>
      <c r="LE77" s="119"/>
      <c r="LF77" s="119"/>
      <c r="LG77" s="119"/>
      <c r="LH77" s="119"/>
      <c r="LI77" s="119"/>
      <c r="LJ77" s="119">
        <f>データ!DX7</f>
        <v>0</v>
      </c>
      <c r="LK77" s="119"/>
      <c r="LL77" s="119"/>
      <c r="LM77" s="119"/>
      <c r="LN77" s="119"/>
      <c r="LO77" s="119"/>
      <c r="LP77" s="119"/>
      <c r="LQ77" s="119"/>
      <c r="LR77" s="119"/>
      <c r="LS77" s="119"/>
      <c r="LT77" s="119"/>
      <c r="LU77" s="119"/>
      <c r="LV77" s="119"/>
      <c r="LW77" s="119"/>
      <c r="LX77" s="119">
        <f>データ!DY7</f>
        <v>0</v>
      </c>
      <c r="LY77" s="119"/>
      <c r="LZ77" s="119"/>
      <c r="MA77" s="119"/>
      <c r="MB77" s="119"/>
      <c r="MC77" s="119"/>
      <c r="MD77" s="119"/>
      <c r="ME77" s="119"/>
      <c r="MF77" s="119"/>
      <c r="MG77" s="119"/>
      <c r="MH77" s="119"/>
      <c r="MI77" s="119"/>
      <c r="MJ77" s="119"/>
      <c r="MK77" s="119"/>
      <c r="ML77" s="119">
        <f>データ!DZ7</f>
        <v>0</v>
      </c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19"/>
      <c r="MX77" s="119"/>
      <c r="MY77" s="119"/>
      <c r="MZ77" s="2"/>
      <c r="NA77" s="2"/>
      <c r="NB77" s="2"/>
      <c r="NC77" s="2"/>
      <c r="ND77" s="2"/>
      <c r="NE77" s="2"/>
      <c r="NF77" s="22"/>
      <c r="NG77" s="10"/>
      <c r="NH77" s="2"/>
      <c r="NI77" s="112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4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8" t="s">
        <v>29</v>
      </c>
      <c r="J78" s="118"/>
      <c r="K78" s="118"/>
      <c r="L78" s="118"/>
      <c r="M78" s="118"/>
      <c r="N78" s="118"/>
      <c r="O78" s="118"/>
      <c r="P78" s="118"/>
      <c r="Q78" s="118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8" t="s">
        <v>29</v>
      </c>
      <c r="GL78" s="118"/>
      <c r="GM78" s="118"/>
      <c r="GN78" s="118"/>
      <c r="GO78" s="118"/>
      <c r="GP78" s="118"/>
      <c r="GQ78" s="118"/>
      <c r="GR78" s="118"/>
      <c r="GS78" s="118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8" t="s">
        <v>29</v>
      </c>
      <c r="JZ78" s="118"/>
      <c r="KA78" s="118"/>
      <c r="KB78" s="118"/>
      <c r="KC78" s="118"/>
      <c r="KD78" s="118"/>
      <c r="KE78" s="118"/>
      <c r="KF78" s="118"/>
      <c r="KG78" s="118"/>
      <c r="KH78" s="119">
        <f>データ!EA7</f>
        <v>12.8</v>
      </c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>
        <f>データ!EB7</f>
        <v>11.4</v>
      </c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>
        <f>データ!EC7</f>
        <v>92.9</v>
      </c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>
        <f>データ!ED7</f>
        <v>51.5</v>
      </c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>
        <f>データ!EE7</f>
        <v>41.4</v>
      </c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2"/>
      <c r="NA78" s="2"/>
      <c r="NB78" s="2"/>
      <c r="NC78" s="2"/>
      <c r="ND78" s="2"/>
      <c r="NE78" s="2"/>
      <c r="NF78" s="22"/>
      <c r="NG78" s="10"/>
      <c r="NH78" s="2"/>
      <c r="NI78" s="112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4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12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4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12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4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12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4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15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7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jQyalniMlS6Wia+VgP/KJsk0xyfcJsGt5Tyxm6JpMPqRYVcBfuHsHLZvpvePT9oiNf5Ww6L9l6rper9yCz2ajQ==" saltValue="3USLxCKCvA+wuplueuyh7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CU67:FZ70"/>
    <mergeCell ref="CU72:FZ75"/>
    <mergeCell ref="R76:AE76"/>
    <mergeCell ref="AF76:AS76"/>
    <mergeCell ref="AT76:BG76"/>
    <mergeCell ref="BH76:BU76"/>
    <mergeCell ref="BV76:CI76"/>
    <mergeCell ref="NI66:NW82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NI49:NW64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NI15:NW3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63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66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70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71</v>
      </c>
      <c r="DJ4" s="136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91</v>
      </c>
      <c r="AL5" s="42" t="s">
        <v>102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91</v>
      </c>
      <c r="AW5" s="42" t="s">
        <v>92</v>
      </c>
      <c r="AX5" s="42" t="s">
        <v>93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101</v>
      </c>
      <c r="BG5" s="42" t="s">
        <v>91</v>
      </c>
      <c r="BH5" s="42" t="s">
        <v>102</v>
      </c>
      <c r="BI5" s="42" t="s">
        <v>93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101</v>
      </c>
      <c r="BR5" s="42" t="s">
        <v>91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101</v>
      </c>
      <c r="CC5" s="42" t="s">
        <v>91</v>
      </c>
      <c r="CD5" s="42" t="s">
        <v>92</v>
      </c>
      <c r="CE5" s="42" t="s">
        <v>93</v>
      </c>
      <c r="CF5" s="42" t="s">
        <v>94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101</v>
      </c>
      <c r="CN5" s="42" t="s">
        <v>91</v>
      </c>
      <c r="CO5" s="42" t="s">
        <v>102</v>
      </c>
      <c r="CP5" s="42" t="s">
        <v>103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101</v>
      </c>
      <c r="CY5" s="42" t="s">
        <v>91</v>
      </c>
      <c r="CZ5" s="42" t="s">
        <v>102</v>
      </c>
      <c r="DA5" s="42" t="s">
        <v>93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7"/>
      <c r="DJ5" s="137"/>
      <c r="DK5" s="42" t="s">
        <v>101</v>
      </c>
      <c r="DL5" s="42" t="s">
        <v>104</v>
      </c>
      <c r="DM5" s="42" t="s">
        <v>92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91</v>
      </c>
      <c r="DX5" s="42" t="s">
        <v>102</v>
      </c>
      <c r="DY5" s="42" t="s">
        <v>93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15">
      <c r="A6" s="28" t="s">
        <v>115</v>
      </c>
      <c r="B6" s="43">
        <f>B8</f>
        <v>2023</v>
      </c>
      <c r="C6" s="43">
        <f t="shared" ref="C6:X6" si="2">C8</f>
        <v>205621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3</v>
      </c>
      <c r="H6" s="43" t="str">
        <f>SUBSTITUTE(H8,"　","")</f>
        <v>長野県木島平村</v>
      </c>
      <c r="I6" s="43" t="str">
        <f t="shared" si="2"/>
        <v>梨の木荘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314</v>
      </c>
      <c r="R6" s="46">
        <f t="shared" si="2"/>
        <v>30</v>
      </c>
      <c r="S6" s="47" t="str">
        <f t="shared" si="2"/>
        <v>-</v>
      </c>
      <c r="T6" s="48" t="str">
        <f t="shared" si="2"/>
        <v>無</v>
      </c>
      <c r="U6" s="44" t="str">
        <f t="shared" si="2"/>
        <v>-</v>
      </c>
      <c r="V6" s="48" t="str">
        <f t="shared" si="2"/>
        <v>無</v>
      </c>
      <c r="W6" s="49">
        <f t="shared" si="2"/>
        <v>7.8</v>
      </c>
      <c r="X6" s="48" t="str">
        <f t="shared" si="2"/>
        <v>有</v>
      </c>
      <c r="Y6" s="50">
        <f>IF(Y8="-",NA(),Y8)</f>
        <v>155.30000000000001</v>
      </c>
      <c r="Z6" s="50">
        <f t="shared" ref="Z6:AH6" si="3">IF(Z8="-",NA(),Z8)</f>
        <v>128.9</v>
      </c>
      <c r="AA6" s="50">
        <f t="shared" si="3"/>
        <v>101.2</v>
      </c>
      <c r="AB6" s="50">
        <f t="shared" si="3"/>
        <v>67.8</v>
      </c>
      <c r="AC6" s="50">
        <f t="shared" si="3"/>
        <v>10</v>
      </c>
      <c r="AD6" s="50">
        <f t="shared" si="3"/>
        <v>98.7</v>
      </c>
      <c r="AE6" s="50">
        <f t="shared" si="3"/>
        <v>88.4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0.5</v>
      </c>
      <c r="AK6" s="50">
        <f t="shared" ref="AK6:AS6" si="4">IF(AK8="-",NA(),AK8)</f>
        <v>3.8</v>
      </c>
      <c r="AL6" s="50">
        <f t="shared" si="4"/>
        <v>1.9</v>
      </c>
      <c r="AM6" s="50">
        <f t="shared" si="4"/>
        <v>1.5</v>
      </c>
      <c r="AN6" s="50">
        <f t="shared" si="4"/>
        <v>10</v>
      </c>
      <c r="AO6" s="50">
        <f t="shared" si="4"/>
        <v>35.1</v>
      </c>
      <c r="AP6" s="50">
        <f t="shared" si="4"/>
        <v>31.3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36</v>
      </c>
      <c r="AV6" s="45">
        <f t="shared" ref="AV6:BD6" si="5">IF(AV8="-",NA(),AV8)</f>
        <v>133</v>
      </c>
      <c r="AW6" s="45">
        <f t="shared" si="5"/>
        <v>84</v>
      </c>
      <c r="AX6" s="45">
        <f t="shared" si="5"/>
        <v>5558</v>
      </c>
      <c r="AY6" s="45">
        <f t="shared" si="5"/>
        <v>0</v>
      </c>
      <c r="AZ6" s="45">
        <f t="shared" si="5"/>
        <v>31150</v>
      </c>
      <c r="BA6" s="45">
        <f t="shared" si="5"/>
        <v>200830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13.6</v>
      </c>
      <c r="BG6" s="50">
        <f t="shared" ref="BG6:BO6" si="6">IF(BG8="-",NA(),BG8)</f>
        <v>7.6</v>
      </c>
      <c r="BH6" s="50">
        <f t="shared" si="6"/>
        <v>8.8000000000000007</v>
      </c>
      <c r="BI6" s="50">
        <f t="shared" si="6"/>
        <v>9.5</v>
      </c>
      <c r="BJ6" s="50">
        <f t="shared" si="6"/>
        <v>0</v>
      </c>
      <c r="BK6" s="50">
        <f t="shared" si="6"/>
        <v>17.2</v>
      </c>
      <c r="BL6" s="50">
        <f t="shared" si="6"/>
        <v>13.3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31.8</v>
      </c>
      <c r="BR6" s="50">
        <f t="shared" ref="BR6:BZ6" si="7">IF(BR8="-",NA(),BR8)</f>
        <v>34.299999999999997</v>
      </c>
      <c r="BS6" s="50">
        <f t="shared" si="7"/>
        <v>34.799999999999997</v>
      </c>
      <c r="BT6" s="50">
        <f t="shared" si="7"/>
        <v>39.799999999999997</v>
      </c>
      <c r="BU6" s="50">
        <f t="shared" si="7"/>
        <v>0</v>
      </c>
      <c r="BV6" s="50">
        <f t="shared" si="7"/>
        <v>41.7</v>
      </c>
      <c r="BW6" s="50">
        <f t="shared" si="7"/>
        <v>292.8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38.700000000000003</v>
      </c>
      <c r="CC6" s="50">
        <f t="shared" ref="CC6:CK6" si="8">IF(CC8="-",NA(),CC8)</f>
        <v>94.8</v>
      </c>
      <c r="CD6" s="50">
        <f t="shared" si="8"/>
        <v>95.4</v>
      </c>
      <c r="CE6" s="50">
        <f t="shared" si="8"/>
        <v>96.6</v>
      </c>
      <c r="CF6" s="50">
        <f t="shared" si="8"/>
        <v>0</v>
      </c>
      <c r="CG6" s="50">
        <f t="shared" si="8"/>
        <v>-38.1</v>
      </c>
      <c r="CH6" s="50">
        <f t="shared" si="8"/>
        <v>-73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2395</v>
      </c>
      <c r="CN6" s="45">
        <f t="shared" ref="CN6:CV6" si="9">IF(CN8="-",NA(),CN8)</f>
        <v>716</v>
      </c>
      <c r="CO6" s="45">
        <f t="shared" si="9"/>
        <v>-30</v>
      </c>
      <c r="CP6" s="45">
        <f t="shared" si="9"/>
        <v>-2509</v>
      </c>
      <c r="CQ6" s="45">
        <f t="shared" si="9"/>
        <v>-95</v>
      </c>
      <c r="CR6" s="45">
        <f t="shared" si="9"/>
        <v>-19399</v>
      </c>
      <c r="CS6" s="45">
        <f t="shared" si="9"/>
        <v>-27446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1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116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12.8</v>
      </c>
      <c r="EB6" s="50">
        <f t="shared" si="11"/>
        <v>11.4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1E-4</v>
      </c>
      <c r="EH6" s="51">
        <f t="shared" ref="EH6:EP6" si="12">IF(EH8="-",NA(),EH8)</f>
        <v>1E-4</v>
      </c>
      <c r="EI6" s="51">
        <f t="shared" si="12"/>
        <v>1E-4</v>
      </c>
      <c r="EJ6" s="51">
        <f t="shared" si="12"/>
        <v>1E-4</v>
      </c>
      <c r="EK6" s="51">
        <f t="shared" si="12"/>
        <v>0</v>
      </c>
      <c r="EL6" s="51">
        <f t="shared" si="12"/>
        <v>6.1999999999999998E-3</v>
      </c>
      <c r="EM6" s="51">
        <f t="shared" si="12"/>
        <v>2.3999999999999998E-3</v>
      </c>
      <c r="EN6" s="51">
        <f t="shared" si="12"/>
        <v>8.9999999999999998E-4</v>
      </c>
      <c r="EO6" s="51">
        <f t="shared" si="12"/>
        <v>5.0000000000000001E-4</v>
      </c>
      <c r="EP6" s="51">
        <f t="shared" si="12"/>
        <v>1.4E-3</v>
      </c>
    </row>
    <row r="7" spans="1:146" s="52" customFormat="1" x14ac:dyDescent="0.15">
      <c r="A7" s="28" t="s">
        <v>117</v>
      </c>
      <c r="B7" s="43">
        <f t="shared" ref="B7:X7" si="13">B8</f>
        <v>2023</v>
      </c>
      <c r="C7" s="43">
        <f t="shared" si="13"/>
        <v>205621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3</v>
      </c>
      <c r="H7" s="43" t="str">
        <f t="shared" si="13"/>
        <v>長野県　木島平村</v>
      </c>
      <c r="I7" s="43" t="str">
        <f t="shared" si="13"/>
        <v>梨の木荘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314</v>
      </c>
      <c r="R7" s="46">
        <f t="shared" si="13"/>
        <v>30</v>
      </c>
      <c r="S7" s="47" t="str">
        <f t="shared" si="13"/>
        <v>-</v>
      </c>
      <c r="T7" s="48" t="str">
        <f t="shared" si="13"/>
        <v>無</v>
      </c>
      <c r="U7" s="44" t="str">
        <f t="shared" si="13"/>
        <v>-</v>
      </c>
      <c r="V7" s="48" t="str">
        <f t="shared" si="13"/>
        <v>無</v>
      </c>
      <c r="W7" s="49">
        <f t="shared" si="13"/>
        <v>7.8</v>
      </c>
      <c r="X7" s="48" t="str">
        <f t="shared" si="13"/>
        <v>有</v>
      </c>
      <c r="Y7" s="50">
        <f>Y8</f>
        <v>155.30000000000001</v>
      </c>
      <c r="Z7" s="50">
        <f t="shared" ref="Z7:AH7" si="14">Z8</f>
        <v>128.9</v>
      </c>
      <c r="AA7" s="50">
        <f t="shared" si="14"/>
        <v>101.2</v>
      </c>
      <c r="AB7" s="50">
        <f t="shared" si="14"/>
        <v>67.8</v>
      </c>
      <c r="AC7" s="50">
        <f t="shared" si="14"/>
        <v>10</v>
      </c>
      <c r="AD7" s="50">
        <f t="shared" si="14"/>
        <v>98.7</v>
      </c>
      <c r="AE7" s="50">
        <f t="shared" si="14"/>
        <v>88.4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0.5</v>
      </c>
      <c r="AK7" s="50">
        <f t="shared" ref="AK7:AS7" si="15">AK8</f>
        <v>3.8</v>
      </c>
      <c r="AL7" s="50">
        <f t="shared" si="15"/>
        <v>1.9</v>
      </c>
      <c r="AM7" s="50">
        <f t="shared" si="15"/>
        <v>1.5</v>
      </c>
      <c r="AN7" s="50">
        <f t="shared" si="15"/>
        <v>10</v>
      </c>
      <c r="AO7" s="50">
        <f t="shared" si="15"/>
        <v>35.1</v>
      </c>
      <c r="AP7" s="50">
        <f t="shared" si="15"/>
        <v>31.3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36</v>
      </c>
      <c r="AV7" s="45">
        <f t="shared" ref="AV7:BD7" si="16">AV8</f>
        <v>133</v>
      </c>
      <c r="AW7" s="45">
        <f t="shared" si="16"/>
        <v>84</v>
      </c>
      <c r="AX7" s="45">
        <f t="shared" si="16"/>
        <v>5558</v>
      </c>
      <c r="AY7" s="45">
        <f t="shared" si="16"/>
        <v>0</v>
      </c>
      <c r="AZ7" s="45">
        <f t="shared" si="16"/>
        <v>31150</v>
      </c>
      <c r="BA7" s="45">
        <f t="shared" si="16"/>
        <v>200830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13.6</v>
      </c>
      <c r="BG7" s="50">
        <f t="shared" ref="BG7:BO7" si="17">BG8</f>
        <v>7.6</v>
      </c>
      <c r="BH7" s="50">
        <f t="shared" si="17"/>
        <v>8.8000000000000007</v>
      </c>
      <c r="BI7" s="50">
        <f t="shared" si="17"/>
        <v>9.5</v>
      </c>
      <c r="BJ7" s="50">
        <f t="shared" si="17"/>
        <v>0</v>
      </c>
      <c r="BK7" s="50">
        <f t="shared" si="17"/>
        <v>17.2</v>
      </c>
      <c r="BL7" s="50">
        <f t="shared" si="17"/>
        <v>13.3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31.8</v>
      </c>
      <c r="BR7" s="50">
        <f t="shared" ref="BR7:BZ7" si="18">BR8</f>
        <v>34.299999999999997</v>
      </c>
      <c r="BS7" s="50">
        <f t="shared" si="18"/>
        <v>34.799999999999997</v>
      </c>
      <c r="BT7" s="50">
        <f t="shared" si="18"/>
        <v>39.799999999999997</v>
      </c>
      <c r="BU7" s="50">
        <f t="shared" si="18"/>
        <v>0</v>
      </c>
      <c r="BV7" s="50">
        <f t="shared" si="18"/>
        <v>41.7</v>
      </c>
      <c r="BW7" s="50">
        <f t="shared" si="18"/>
        <v>292.8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38.700000000000003</v>
      </c>
      <c r="CC7" s="50">
        <f t="shared" ref="CC7:CK7" si="19">CC8</f>
        <v>94.8</v>
      </c>
      <c r="CD7" s="50">
        <f t="shared" si="19"/>
        <v>95.4</v>
      </c>
      <c r="CE7" s="50">
        <f t="shared" si="19"/>
        <v>96.6</v>
      </c>
      <c r="CF7" s="50">
        <f t="shared" si="19"/>
        <v>0</v>
      </c>
      <c r="CG7" s="50">
        <f t="shared" si="19"/>
        <v>-38.1</v>
      </c>
      <c r="CH7" s="50">
        <f t="shared" si="19"/>
        <v>-73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2395</v>
      </c>
      <c r="CN7" s="45">
        <f t="shared" ref="CN7:CV7" si="20">CN8</f>
        <v>716</v>
      </c>
      <c r="CO7" s="45">
        <f t="shared" si="20"/>
        <v>-30</v>
      </c>
      <c r="CP7" s="45">
        <f t="shared" si="20"/>
        <v>-2509</v>
      </c>
      <c r="CQ7" s="45">
        <f t="shared" si="20"/>
        <v>-95</v>
      </c>
      <c r="CR7" s="45">
        <f t="shared" si="20"/>
        <v>-19399</v>
      </c>
      <c r="CS7" s="45">
        <f t="shared" si="20"/>
        <v>-27446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118</v>
      </c>
      <c r="CY7" s="50" t="s">
        <v>118</v>
      </c>
      <c r="CZ7" s="50" t="s">
        <v>118</v>
      </c>
      <c r="DA7" s="50" t="s">
        <v>118</v>
      </c>
      <c r="DB7" s="50" t="s">
        <v>118</v>
      </c>
      <c r="DC7" s="50" t="s">
        <v>118</v>
      </c>
      <c r="DD7" s="50" t="s">
        <v>118</v>
      </c>
      <c r="DE7" s="50" t="s">
        <v>118</v>
      </c>
      <c r="DF7" s="50" t="s">
        <v>118</v>
      </c>
      <c r="DG7" s="50" t="s">
        <v>116</v>
      </c>
      <c r="DH7" s="50"/>
      <c r="DI7" s="46">
        <f>DI8</f>
        <v>1</v>
      </c>
      <c r="DJ7" s="46">
        <f>DJ8</f>
        <v>0</v>
      </c>
      <c r="DK7" s="50" t="s">
        <v>118</v>
      </c>
      <c r="DL7" s="50" t="s">
        <v>118</v>
      </c>
      <c r="DM7" s="50" t="s">
        <v>118</v>
      </c>
      <c r="DN7" s="50" t="s">
        <v>118</v>
      </c>
      <c r="DO7" s="50" t="s">
        <v>118</v>
      </c>
      <c r="DP7" s="50" t="s">
        <v>118</v>
      </c>
      <c r="DQ7" s="50" t="s">
        <v>118</v>
      </c>
      <c r="DR7" s="50" t="s">
        <v>118</v>
      </c>
      <c r="DS7" s="50" t="s">
        <v>118</v>
      </c>
      <c r="DT7" s="50" t="s">
        <v>116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12.8</v>
      </c>
      <c r="EB7" s="50">
        <f t="shared" si="21"/>
        <v>11.4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205621</v>
      </c>
      <c r="D8" s="53">
        <v>47</v>
      </c>
      <c r="E8" s="53">
        <v>11</v>
      </c>
      <c r="F8" s="53">
        <v>1</v>
      </c>
      <c r="G8" s="53">
        <v>3</v>
      </c>
      <c r="H8" s="53" t="s">
        <v>119</v>
      </c>
      <c r="I8" s="53" t="s">
        <v>120</v>
      </c>
      <c r="J8" s="53" t="s">
        <v>121</v>
      </c>
      <c r="K8" s="53" t="s">
        <v>122</v>
      </c>
      <c r="L8" s="53" t="s">
        <v>123</v>
      </c>
      <c r="M8" s="53" t="s">
        <v>124</v>
      </c>
      <c r="N8" s="53" t="s">
        <v>125</v>
      </c>
      <c r="O8" s="54" t="s">
        <v>126</v>
      </c>
      <c r="P8" s="54" t="s">
        <v>126</v>
      </c>
      <c r="Q8" s="55">
        <v>314</v>
      </c>
      <c r="R8" s="55">
        <v>30</v>
      </c>
      <c r="S8" s="56" t="s">
        <v>127</v>
      </c>
      <c r="T8" s="57" t="s">
        <v>128</v>
      </c>
      <c r="U8" s="54" t="s">
        <v>127</v>
      </c>
      <c r="V8" s="57" t="s">
        <v>128</v>
      </c>
      <c r="W8" s="58">
        <v>7.8</v>
      </c>
      <c r="X8" s="57" t="s">
        <v>129</v>
      </c>
      <c r="Y8" s="59">
        <v>155.30000000000001</v>
      </c>
      <c r="Z8" s="59">
        <v>128.9</v>
      </c>
      <c r="AA8" s="59">
        <v>101.2</v>
      </c>
      <c r="AB8" s="59">
        <v>67.8</v>
      </c>
      <c r="AC8" s="59">
        <v>10</v>
      </c>
      <c r="AD8" s="59">
        <v>98.7</v>
      </c>
      <c r="AE8" s="59">
        <v>88.4</v>
      </c>
      <c r="AF8" s="59">
        <v>92.8</v>
      </c>
      <c r="AG8" s="59">
        <v>90.5</v>
      </c>
      <c r="AH8" s="59">
        <v>83.8</v>
      </c>
      <c r="AI8" s="59">
        <v>120.7</v>
      </c>
      <c r="AJ8" s="59">
        <v>0.5</v>
      </c>
      <c r="AK8" s="59">
        <v>3.8</v>
      </c>
      <c r="AL8" s="59">
        <v>1.9</v>
      </c>
      <c r="AM8" s="59">
        <v>1.5</v>
      </c>
      <c r="AN8" s="59">
        <v>10</v>
      </c>
      <c r="AO8" s="59">
        <v>35.1</v>
      </c>
      <c r="AP8" s="59">
        <v>31.3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36</v>
      </c>
      <c r="AV8" s="60">
        <v>133</v>
      </c>
      <c r="AW8" s="60">
        <v>84</v>
      </c>
      <c r="AX8" s="60">
        <v>5558</v>
      </c>
      <c r="AY8" s="60">
        <v>0</v>
      </c>
      <c r="AZ8" s="60">
        <v>31150</v>
      </c>
      <c r="BA8" s="60">
        <v>200830</v>
      </c>
      <c r="BB8" s="60">
        <v>161674</v>
      </c>
      <c r="BC8" s="60">
        <v>7750</v>
      </c>
      <c r="BD8" s="60">
        <v>5278</v>
      </c>
      <c r="BE8" s="60">
        <v>67941</v>
      </c>
      <c r="BF8" s="59">
        <v>13.6</v>
      </c>
      <c r="BG8" s="59">
        <v>7.6</v>
      </c>
      <c r="BH8" s="59">
        <v>8.8000000000000007</v>
      </c>
      <c r="BI8" s="59">
        <v>9.5</v>
      </c>
      <c r="BJ8" s="59">
        <v>0</v>
      </c>
      <c r="BK8" s="59">
        <v>17.2</v>
      </c>
      <c r="BL8" s="59">
        <v>13.3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31.8</v>
      </c>
      <c r="BR8" s="59">
        <v>34.299999999999997</v>
      </c>
      <c r="BS8" s="59">
        <v>34.799999999999997</v>
      </c>
      <c r="BT8" s="59">
        <v>39.799999999999997</v>
      </c>
      <c r="BU8" s="59">
        <v>0</v>
      </c>
      <c r="BV8" s="59">
        <v>41.7</v>
      </c>
      <c r="BW8" s="59">
        <v>292.8</v>
      </c>
      <c r="BX8" s="59">
        <v>58.5</v>
      </c>
      <c r="BY8" s="59">
        <v>42.5</v>
      </c>
      <c r="BZ8" s="59">
        <v>44.7</v>
      </c>
      <c r="CA8" s="59">
        <v>53.2</v>
      </c>
      <c r="CB8" s="59">
        <v>38.700000000000003</v>
      </c>
      <c r="CC8" s="59">
        <v>94.8</v>
      </c>
      <c r="CD8" s="59">
        <v>95.4</v>
      </c>
      <c r="CE8" s="61">
        <v>96.6</v>
      </c>
      <c r="CF8" s="61">
        <v>0</v>
      </c>
      <c r="CG8" s="59">
        <v>-38.1</v>
      </c>
      <c r="CH8" s="59">
        <v>-73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2395</v>
      </c>
      <c r="CN8" s="60">
        <v>716</v>
      </c>
      <c r="CO8" s="60">
        <v>-30</v>
      </c>
      <c r="CP8" s="60">
        <v>-2509</v>
      </c>
      <c r="CQ8" s="60">
        <v>-95</v>
      </c>
      <c r="CR8" s="60">
        <v>-19399</v>
      </c>
      <c r="CS8" s="60">
        <v>-27446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127</v>
      </c>
      <c r="CY8" s="59" t="s">
        <v>127</v>
      </c>
      <c r="CZ8" s="59" t="s">
        <v>127</v>
      </c>
      <c r="DA8" s="59" t="s">
        <v>127</v>
      </c>
      <c r="DB8" s="59" t="s">
        <v>127</v>
      </c>
      <c r="DC8" s="59" t="s">
        <v>127</v>
      </c>
      <c r="DD8" s="59" t="s">
        <v>127</v>
      </c>
      <c r="DE8" s="59" t="s">
        <v>127</v>
      </c>
      <c r="DF8" s="59" t="s">
        <v>127</v>
      </c>
      <c r="DG8" s="59" t="s">
        <v>127</v>
      </c>
      <c r="DH8" s="59" t="s">
        <v>127</v>
      </c>
      <c r="DI8" s="55">
        <v>1</v>
      </c>
      <c r="DJ8" s="55">
        <v>0</v>
      </c>
      <c r="DK8" s="59" t="s">
        <v>127</v>
      </c>
      <c r="DL8" s="59" t="s">
        <v>127</v>
      </c>
      <c r="DM8" s="59" t="s">
        <v>127</v>
      </c>
      <c r="DN8" s="59" t="s">
        <v>127</v>
      </c>
      <c r="DO8" s="59" t="s">
        <v>127</v>
      </c>
      <c r="DP8" s="59" t="s">
        <v>127</v>
      </c>
      <c r="DQ8" s="59" t="s">
        <v>127</v>
      </c>
      <c r="DR8" s="59" t="s">
        <v>127</v>
      </c>
      <c r="DS8" s="59" t="s">
        <v>127</v>
      </c>
      <c r="DT8" s="59" t="s">
        <v>127</v>
      </c>
      <c r="DU8" s="59" t="s">
        <v>127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12.8</v>
      </c>
      <c r="EB8" s="59">
        <v>11.4</v>
      </c>
      <c r="EC8" s="59">
        <v>92.9</v>
      </c>
      <c r="ED8" s="59">
        <v>51.5</v>
      </c>
      <c r="EE8" s="59">
        <v>41.4</v>
      </c>
      <c r="EF8" s="59">
        <v>19.7</v>
      </c>
      <c r="EG8" s="62">
        <v>1E-4</v>
      </c>
      <c r="EH8" s="62">
        <v>1E-4</v>
      </c>
      <c r="EI8" s="62">
        <v>1E-4</v>
      </c>
      <c r="EJ8" s="62">
        <v>1E-4</v>
      </c>
      <c r="EK8" s="62">
        <v>0</v>
      </c>
      <c r="EL8" s="62">
        <v>6.1999999999999998E-3</v>
      </c>
      <c r="EM8" s="62">
        <v>2.3999999999999998E-3</v>
      </c>
      <c r="EN8" s="62">
        <v>8.9999999999999998E-4</v>
      </c>
      <c r="EO8" s="62">
        <v>5.0000000000000001E-4</v>
      </c>
      <c r="EP8" s="62">
        <v>1.4E-3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130</v>
      </c>
      <c r="C10" s="65" t="s">
        <v>131</v>
      </c>
      <c r="D10" s="65" t="s">
        <v>132</v>
      </c>
      <c r="E10" s="65" t="s">
        <v>133</v>
      </c>
      <c r="F10" s="65" t="s">
        <v>134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R01-08</cp:lastModifiedBy>
  <dcterms:created xsi:type="dcterms:W3CDTF">2024-12-19T01:00:57Z</dcterms:created>
  <dcterms:modified xsi:type="dcterms:W3CDTF">2025-01-31T04:28:02Z</dcterms:modified>
  <cp:category/>
</cp:coreProperties>
</file>