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23DBB4E-A2F2-42FC-B585-42738732BD0D}" xr6:coauthVersionLast="47" xr6:coauthVersionMax="47" xr10:uidLastSave="{00000000-0000-0000-0000-000000000000}"/>
  <bookViews>
    <workbookView xWindow="-120" yWindow="-120" windowWidth="20730" windowHeight="11160" tabRatio="610" xr2:uid="{00000000-000D-0000-FFFF-FFFF00000000}"/>
  </bookViews>
  <sheets>
    <sheet name="注意事項" sheetId="6" r:id="rId1"/>
    <sheet name="基本情報" sheetId="4" r:id="rId2"/>
    <sheet name="選手情報（個人競技）" sheetId="5" r:id="rId3"/>
    <sheet name="選手情報（リレー）" sheetId="13" r:id="rId4"/>
    <sheet name="編集禁止" sheetId="14" r:id="rId5"/>
  </sheets>
  <definedNames>
    <definedName name="_xlnm.Print_Area" localSheetId="1">基本情報!$A$1:$E$26</definedName>
    <definedName name="_xlnm.Print_Area" localSheetId="3">'選手情報（リレー）'!$A$1:$T$27</definedName>
    <definedName name="_xlnm.Print_Area" localSheetId="2">'選手情報（個人競技）'!$A$1:$O$54</definedName>
  </definedNames>
  <calcPr calcId="191029"/>
</workbook>
</file>

<file path=xl/calcChain.xml><?xml version="1.0" encoding="utf-8"?>
<calcChain xmlns="http://schemas.openxmlformats.org/spreadsheetml/2006/main">
  <c r="L10" i="5" l="1"/>
  <c r="L5" i="5"/>
  <c r="C22" i="4"/>
  <c r="H21" i="4"/>
  <c r="H20" i="4"/>
  <c r="H19" i="4"/>
  <c r="H18" i="4"/>
  <c r="B5" i="13"/>
  <c r="B6" i="13"/>
  <c r="B7" i="13"/>
  <c r="B8" i="13"/>
  <c r="B9" i="13"/>
  <c r="B10" i="13"/>
  <c r="B11" i="13"/>
  <c r="B12" i="13"/>
  <c r="B13" i="13"/>
  <c r="B4" i="13"/>
  <c r="B5" i="5"/>
  <c r="L20" i="5" l="1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6" i="5"/>
  <c r="L7" i="5"/>
  <c r="L8" i="5"/>
  <c r="L9" i="5"/>
  <c r="L11" i="5"/>
  <c r="L12" i="5"/>
  <c r="L13" i="5"/>
  <c r="L14" i="5"/>
  <c r="L15" i="5"/>
  <c r="L16" i="5"/>
  <c r="L17" i="5"/>
  <c r="L18" i="5"/>
  <c r="L19" i="5"/>
  <c r="L4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A2" i="14" l="1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Q13" i="5"/>
  <c r="Q14" i="5"/>
  <c r="H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O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<sst xmlns="http://schemas.openxmlformats.org/spreadsheetml/2006/main" count="189" uniqueCount="166">
  <si>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</si>
  <si>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</si>
  <si>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</si>
  <si>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</si>
  <si>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</si>
  <si>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</si>
  <si>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</si>
  <si>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</si>
  <si>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</si>
  <si>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</si>
  <si>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</si>
  <si>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</si>
  <si>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生年月日</t>
    <rPh sb="0" eb="4">
      <t>セイネンガッピ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</si>
  <si>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</si>
  <si>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</si>
  <si>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</si>
  <si>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</si>
  <si>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</si>
  <si>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</si>
  <si>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</si>
  <si>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</si>
  <si>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</si>
  <si>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</si>
  <si>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出場組</t>
    <rPh sb="0" eb="2">
      <t>シュツジョウ</t>
    </rPh>
    <rPh sb="2" eb="3">
      <t>クミ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</si>
  <si>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</si>
  <si>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</si>
  <si>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</si>
  <si>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○○小学校長</t>
    <rPh sb="2" eb="5">
      <t>ショウガッコウ</t>
    </rPh>
    <rPh sb="5" eb="6">
      <t>チョウ</t>
    </rPh>
    <phoneticPr fontId="1"/>
  </si>
  <si>
    <t>木島　花子</t>
    <rPh sb="0" eb="2">
      <t>キジマ</t>
    </rPh>
    <rPh sb="3" eb="5">
      <t>ハナコ</t>
    </rPh>
    <phoneticPr fontId="1"/>
  </si>
  <si>
    <t>教諭</t>
    <rPh sb="0" eb="2">
      <t>キョウユ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</si>
  <si>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</si>
  <si>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</si>
  <si>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</si>
  <si>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</si>
  <si>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</si>
  <si>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</si>
  <si>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</si>
  <si>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</si>
  <si>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チームランク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</si>
  <si>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</si>
  <si>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</si>
  <si>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</si>
  <si>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</si>
  <si>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</si>
  <si>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</si>
  <si>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</si>
  <si>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</si>
  <si>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○○中学校</t>
    <rPh sb="2" eb="5">
      <t>チュウガッコウ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</si>
  <si>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</si>
  <si>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</si>
  <si>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</si>
  <si>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</si>
  <si>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</si>
  <si>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</si>
  <si>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</si>
  <si>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</si>
  <si>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</si>
  <si>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</si>
  <si>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</si>
  <si>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</si>
  <si>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</si>
  <si>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</si>
  <si>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</si>
  <si>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</si>
  <si>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高校・一般・壮年</t>
    <rPh sb="0" eb="2">
      <t>コウコウ</t>
    </rPh>
    <rPh sb="3" eb="5">
      <t>イッパン</t>
    </rPh>
    <rPh sb="6" eb="8">
      <t>ソウネン</t>
    </rPh>
    <phoneticPr fontId="1"/>
  </si>
  <si>
    <t>中学生の部</t>
  </si>
  <si>
    <t>男子</t>
  </si>
  <si>
    <t>出場組</t>
    <rPh sb="0" eb="3">
      <t>シュツジョウクミ</t>
    </rPh>
    <phoneticPr fontId="1"/>
  </si>
  <si>
    <t>xxxx@xxxxx.ne.jp</t>
    <phoneticPr fontId="1"/>
  </si>
  <si>
    <t>きじま　はなこ</t>
    <phoneticPr fontId="1"/>
  </si>
  <si>
    <t>080-xxxx-xxxx</t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</si>
  <si>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</si>
  <si>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</si>
  <si>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リレー</t>
    <phoneticPr fontId="1"/>
  </si>
  <si>
    <t>合計</t>
    <rPh sb="0" eb="2">
      <t>ゴウケイ</t>
    </rPh>
    <phoneticPr fontId="1"/>
  </si>
  <si>
    <t>申込料小計</t>
    <rPh sb="0" eb="2">
      <t>モウシコミ</t>
    </rPh>
    <rPh sb="2" eb="3">
      <t>リョウ</t>
    </rPh>
    <rPh sb="3" eb="5">
      <t>ショウケイ</t>
    </rPh>
    <phoneticPr fontId="1"/>
  </si>
  <si>
    <t>リレー＠3,500円</t>
    <rPh sb="9" eb="10">
      <t>エン</t>
    </rPh>
    <phoneticPr fontId="1"/>
  </si>
  <si>
    <t>参加カテゴリ</t>
    <rPh sb="0" eb="2">
      <t>サンカ</t>
    </rPh>
    <phoneticPr fontId="1"/>
  </si>
  <si>
    <t>１走（女子）</t>
    <rPh sb="1" eb="2">
      <t>ソウ</t>
    </rPh>
    <rPh sb="3" eb="5">
      <t>ジョシ</t>
    </rPh>
    <phoneticPr fontId="1"/>
  </si>
  <si>
    <t>２走（男子）</t>
    <rPh sb="1" eb="2">
      <t>ソウ</t>
    </rPh>
    <rPh sb="3" eb="5">
      <t>ダンシ</t>
    </rPh>
    <phoneticPr fontId="1"/>
  </si>
  <si>
    <t>３走（女子）</t>
    <rPh sb="1" eb="2">
      <t>ソウ</t>
    </rPh>
    <rPh sb="3" eb="5">
      <t>ジョシ</t>
    </rPh>
    <phoneticPr fontId="1"/>
  </si>
  <si>
    <t>４走（男子）</t>
    <rPh sb="1" eb="2">
      <t>ソウ</t>
    </rPh>
    <rPh sb="3" eb="5">
      <t>ダンシ</t>
    </rPh>
    <phoneticPr fontId="1"/>
  </si>
  <si>
    <t>補欠１</t>
    <rPh sb="0" eb="2">
      <t>ホケツ</t>
    </rPh>
    <phoneticPr fontId="1"/>
  </si>
  <si>
    <t>補欠２</t>
    <rPh sb="0" eb="2">
      <t>ホケツ</t>
    </rPh>
    <phoneticPr fontId="1"/>
  </si>
  <si>
    <t>区分</t>
    <rPh sb="0" eb="2">
      <t>クブン</t>
    </rPh>
    <phoneticPr fontId="1"/>
  </si>
  <si>
    <t>(性別）</t>
    <rPh sb="1" eb="3">
      <t>セイベツ</t>
    </rPh>
    <phoneticPr fontId="1"/>
  </si>
  <si>
    <t>（性別）</t>
    <rPh sb="1" eb="3">
      <t>セイベツ</t>
    </rPh>
    <phoneticPr fontId="1"/>
  </si>
  <si>
    <t>壮年の部45歳以上</t>
    <rPh sb="0" eb="2">
      <t>ソウネン</t>
    </rPh>
    <rPh sb="3" eb="4">
      <t>ブ</t>
    </rPh>
    <rPh sb="6" eb="7">
      <t>サイ</t>
    </rPh>
    <rPh sb="7" eb="9">
      <t>イジョウ</t>
    </rPh>
    <phoneticPr fontId="1"/>
  </si>
  <si>
    <t>壮年の部30歳以上</t>
    <rPh sb="0" eb="2">
      <t>ソウネン</t>
    </rPh>
    <rPh sb="3" eb="4">
      <t>ブ</t>
    </rPh>
    <rPh sb="6" eb="9">
      <t>サイイジョウ</t>
    </rPh>
    <phoneticPr fontId="1"/>
  </si>
  <si>
    <t>高校・一般の部</t>
    <rPh sb="0" eb="2">
      <t>コウコウ</t>
    </rPh>
    <rPh sb="3" eb="5">
      <t>イッパン</t>
    </rPh>
    <rPh sb="6" eb="7">
      <t>ブ</t>
    </rPh>
    <phoneticPr fontId="1"/>
  </si>
  <si>
    <t>小学生5･6年の部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</si>
  <si>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小学生3･4年の部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</si>
  <si>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小学生1･2年の部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</si>
  <si>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壮年の部60歳以上</t>
    <phoneticPr fontId="1"/>
  </si>
  <si>
    <t>○○小学校、○○アパート◯号室　等</t>
    <rPh sb="0" eb="5">
      <t>マルマルショウガッコウ</t>
    </rPh>
    <rPh sb="13" eb="15">
      <t>ゴウシツ</t>
    </rPh>
    <rPh sb="16" eb="17">
      <t>トウ</t>
    </rPh>
    <phoneticPr fontId="1"/>
  </si>
  <si>
    <t>方書</t>
    <rPh sb="0" eb="1">
      <t>カタ</t>
    </rPh>
    <rPh sb="1" eb="2">
      <t>ショ</t>
    </rPh>
    <phoneticPr fontId="1"/>
  </si>
  <si>
    <t>申込責任者氏名</t>
  </si>
  <si>
    <t>申込責任者ふりがな</t>
  </si>
  <si>
    <t>当日責任者氏名</t>
  </si>
  <si>
    <t>当日責任者ふりがな</t>
  </si>
  <si>
    <t>当日責任者連絡先（携帯）</t>
  </si>
  <si>
    <t>当日責任者役職等</t>
  </si>
  <si>
    <t>宿泊先名称</t>
  </si>
  <si>
    <t>宿泊先電話番号</t>
  </si>
  <si>
    <t>第26回木島平クロスカントリースキー競技大会　　参加申込書</t>
    <rPh sb="4" eb="7">
      <t>キジマダイラ</t>
    </rPh>
    <rPh sb="18" eb="22">
      <t>キョウギタイカイ</t>
    </rPh>
    <rPh sb="24" eb="26">
      <t>サンカ</t>
    </rPh>
    <rPh sb="26" eb="29">
      <t>モウシコミショ</t>
    </rPh>
    <phoneticPr fontId="1"/>
  </si>
  <si>
    <t>（クラブ名・学校・チーム名ほか）</t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</si>
  <si>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</si>
  <si>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指定がない場合は申込団体名で発行いたします</t>
    <rPh sb="0" eb="2">
      <t>シテイ</t>
    </rPh>
    <rPh sb="5" eb="7">
      <t>バアイ</t>
    </rPh>
    <rPh sb="8" eb="12">
      <t>モウシコミダンタイ</t>
    </rPh>
    <rPh sb="12" eb="13">
      <t>メイ</t>
    </rPh>
    <rPh sb="14" eb="16">
      <t>ハッコウ</t>
    </rPh>
    <phoneticPr fontId="1"/>
  </si>
  <si>
    <t>記入例</t>
    <rPh sb="0" eb="3">
      <t>キニュウレイ</t>
    </rPh>
    <phoneticPr fontId="1"/>
  </si>
  <si>
    <t>申込団体名</t>
    <rPh sb="0" eb="5">
      <t>モウシコミダンタイメイ</t>
    </rPh>
    <phoneticPr fontId="1"/>
  </si>
  <si>
    <t>選手個票（個人競技）</t>
    <rPh sb="0" eb="2">
      <t>センシュ</t>
    </rPh>
    <rPh sb="2" eb="4">
      <t>コヒョウ</t>
    </rPh>
    <rPh sb="5" eb="9">
      <t>コジンキョウギ</t>
    </rPh>
    <phoneticPr fontId="1"/>
  </si>
  <si>
    <t>所属</t>
    <rPh sb="0" eb="2">
      <t>ショゾク</t>
    </rPh>
    <phoneticPr fontId="1"/>
  </si>
  <si>
    <t>ふりがな</t>
    <phoneticPr fontId="1"/>
  </si>
  <si>
    <t>所属ふりがな</t>
    <rPh sb="0" eb="2">
      <t>ショゾク</t>
    </rPh>
    <phoneticPr fontId="1"/>
  </si>
  <si>
    <t>○○ちゅうがっこう</t>
    <phoneticPr fontId="1"/>
  </si>
  <si>
    <t>年齢</t>
    <rPh sb="0" eb="2">
      <t>ネンレイ</t>
    </rPh>
    <phoneticPr fontId="1"/>
  </si>
  <si>
    <t>西暦</t>
    <phoneticPr fontId="1"/>
  </si>
  <si>
    <t>（自動出力）</t>
    <rPh sb="1" eb="5">
      <t>ジドウシュツリョク</t>
    </rPh>
    <phoneticPr fontId="1"/>
  </si>
  <si>
    <t>○○クラブ</t>
    <phoneticPr fontId="1"/>
  </si>
  <si>
    <t>○○くらぶ</t>
    <phoneticPr fontId="1"/>
  </si>
  <si>
    <t>○○クラブ</t>
    <phoneticPr fontId="1"/>
  </si>
  <si>
    <t>選手個票（リレー）</t>
    <rPh sb="0" eb="4">
      <t>センシュコヒョウ</t>
    </rPh>
    <phoneticPr fontId="1"/>
  </si>
  <si>
    <t>１走（女子）ふりがな</t>
    <rPh sb="1" eb="2">
      <t>ソウ</t>
    </rPh>
    <rPh sb="3" eb="5">
      <t>ジョシ</t>
    </rPh>
    <phoneticPr fontId="1"/>
  </si>
  <si>
    <t>２走（男子）ふりがな</t>
    <rPh sb="1" eb="2">
      <t>ソウ</t>
    </rPh>
    <rPh sb="3" eb="5">
      <t>ダンシ</t>
    </rPh>
    <phoneticPr fontId="1"/>
  </si>
  <si>
    <t>３走（女子）ふりがな</t>
    <rPh sb="1" eb="2">
      <t>ソウ</t>
    </rPh>
    <rPh sb="3" eb="5">
      <t>ジョシ</t>
    </rPh>
    <phoneticPr fontId="1"/>
  </si>
  <si>
    <t>４走（男子）ふりがな</t>
    <rPh sb="1" eb="2">
      <t>ソウ</t>
    </rPh>
    <rPh sb="3" eb="5">
      <t>ダンシ</t>
    </rPh>
    <phoneticPr fontId="1"/>
  </si>
  <si>
    <t>補欠１ふりがな</t>
    <rPh sb="0" eb="2">
      <t>ホケツ</t>
    </rPh>
    <phoneticPr fontId="1"/>
  </si>
  <si>
    <t>補欠２ふりがな</t>
    <rPh sb="0" eb="2">
      <t>ホケツ</t>
    </rPh>
    <phoneticPr fontId="1"/>
  </si>
  <si>
    <t>所属
（学校･チーム名など）</t>
    <rPh sb="0" eb="2">
      <t>ショゾク</t>
    </rPh>
    <rPh sb="4" eb="6">
      <t>ガッコウ</t>
    </rPh>
    <rPh sb="10" eb="11">
      <t>メイ</t>
    </rPh>
    <phoneticPr fontId="1"/>
  </si>
  <si>
    <t>備考</t>
    <rPh sb="0" eb="2">
      <t>ビコウ</t>
    </rPh>
    <phoneticPr fontId="1"/>
  </si>
  <si>
    <t>申込団体名</t>
    <rPh sb="0" eb="4">
      <t>モウシコミダンタイ</t>
    </rPh>
    <rPh sb="4" eb="5">
      <t>メイ</t>
    </rPh>
    <phoneticPr fontId="1"/>
  </si>
  <si>
    <t>○○中学校</t>
    <phoneticPr fontId="1"/>
  </si>
  <si>
    <t>中学生ミックス</t>
    <phoneticPr fontId="1"/>
  </si>
  <si>
    <t>木島　花子</t>
    <rPh sb="0" eb="2">
      <t>キジマ</t>
    </rPh>
    <rPh sb="3" eb="5">
      <t>ハナコ</t>
    </rPh>
    <phoneticPr fontId="1"/>
  </si>
  <si>
    <t>きじま　はなこ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</si>
  <si>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</si>
  <si>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</si>
  <si>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</t>
    <rPh sb="0" eb="2">
      <t>キジマ</t>
    </rPh>
    <rPh sb="3" eb="4">
      <t>ハナ</t>
    </rPh>
    <phoneticPr fontId="1"/>
  </si>
  <si>
    <t>きじま　はな</t>
    <phoneticPr fontId="1"/>
  </si>
  <si>
    <t>木島　次郎</t>
    <rPh sb="0" eb="2">
      <t>キジマ</t>
    </rPh>
    <rPh sb="3" eb="5">
      <t>ジロウ</t>
    </rPh>
    <phoneticPr fontId="1"/>
  </si>
  <si>
    <t>きじま　じろう</t>
    <phoneticPr fontId="1"/>
  </si>
  <si>
    <t>木島　三郎</t>
    <rPh sb="0" eb="2">
      <t>キジマ</t>
    </rPh>
    <rPh sb="3" eb="5">
      <t>サブロウ</t>
    </rPh>
    <phoneticPr fontId="1"/>
  </si>
  <si>
    <t>きじま　さぶろう</t>
    <phoneticPr fontId="1"/>
  </si>
  <si>
    <t>男子</t>
    <rPh sb="0" eb="2">
      <t>ダンシ</t>
    </rPh>
    <phoneticPr fontId="1"/>
  </si>
  <si>
    <t>木島　小花</t>
    <rPh sb="0" eb="2">
      <t>キジマ</t>
    </rPh>
    <rPh sb="3" eb="5">
      <t>コハナ</t>
    </rPh>
    <phoneticPr fontId="1"/>
  </si>
  <si>
    <t>きじま　こはな</t>
    <phoneticPr fontId="1"/>
  </si>
  <si>
    <t>女子</t>
    <rPh sb="0" eb="2">
      <t>ジョシ</t>
    </rPh>
    <phoneticPr fontId="1"/>
  </si>
  <si>
    <t>申込団体ふりがな</t>
    <rPh sb="0" eb="4">
      <t>モウシコミダンタイ</t>
    </rPh>
    <phoneticPr fontId="1"/>
  </si>
  <si>
    <t>領収書宛名</t>
    <phoneticPr fontId="1"/>
  </si>
  <si>
    <t>申込責任者役職等</t>
    <phoneticPr fontId="1"/>
  </si>
  <si>
    <t>申込責任者郵便番号</t>
    <phoneticPr fontId="1"/>
  </si>
  <si>
    <t>申込責任者住所</t>
    <phoneticPr fontId="1"/>
  </si>
  <si>
    <t>申込責任者方書</t>
    <phoneticPr fontId="1"/>
  </si>
  <si>
    <t>申込責任者電話番号</t>
    <phoneticPr fontId="1"/>
  </si>
  <si>
    <t>申込責任者E-mail</t>
    <phoneticPr fontId="1"/>
  </si>
  <si>
    <t>年齢基準日</t>
    <rPh sb="0" eb="5">
      <t>ネンレイキジュンビ</t>
    </rPh>
    <phoneticPr fontId="1"/>
  </si>
  <si>
    <t>小学生＠2,000円</t>
    <rPh sb="0" eb="3">
      <t>ショウガクセイ</t>
    </rPh>
    <rPh sb="9" eb="10">
      <t>エン</t>
    </rPh>
    <phoneticPr fontId="1"/>
  </si>
  <si>
    <t>中学生＠2,500円</t>
    <rPh sb="0" eb="3">
      <t>チュウガクセイ</t>
    </rPh>
    <rPh sb="9" eb="10">
      <t>エン</t>
    </rPh>
    <phoneticPr fontId="1"/>
  </si>
  <si>
    <t>高校・一般・壮年＠3,000円</t>
    <rPh sb="0" eb="2">
      <t>コウコウ</t>
    </rPh>
    <rPh sb="3" eb="5">
      <t>イッパン</t>
    </rPh>
    <rPh sb="6" eb="8">
      <t>ソウネン</t>
    </rPh>
    <rPh sb="14" eb="15">
      <t>エン</t>
    </rPh>
    <phoneticPr fontId="1"/>
  </si>
  <si>
    <t>申込者数、金額小学生＠2,000円</t>
    <phoneticPr fontId="1"/>
  </si>
  <si>
    <t>申込者数、金額中学生＠2,500円</t>
    <phoneticPr fontId="1"/>
  </si>
  <si>
    <t>申込者数、金額高校・一般・壮年＠3,000円</t>
    <phoneticPr fontId="1"/>
  </si>
  <si>
    <t>申込者数、金額リレー＠4,000円</t>
    <phoneticPr fontId="1"/>
  </si>
  <si>
    <t>申込料</t>
    <phoneticPr fontId="1"/>
  </si>
  <si>
    <t>納付日</t>
    <phoneticPr fontId="1"/>
  </si>
  <si>
    <t>納付方法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</si>
</sst>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D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56" fontId="5" fillId="0" borderId="12" xfId="0" applyNumberFormat="1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5" fillId="0" borderId="12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56" fontId="0" fillId="2" borderId="12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2" borderId="14" xfId="0" applyFill="1" applyBorder="1" applyAlignment="1" applyProtection="1">
      <alignment vertical="center"/>
      <protection locked="0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76" fontId="5" fillId="0" borderId="14" xfId="0" applyNumberFormat="1" applyFont="1" applyBorder="1" applyAlignment="1">
      <alignment horizontal="left" vertical="center"/>
    </xf>
    <xf numFmtId="0" fontId="0" fillId="0" borderId="14" xfId="0" applyBorder="1" applyAlignment="1">
      <alignment vertical="center" shrinkToFit="1"/>
    </xf>
    <xf numFmtId="0" fontId="0" fillId="0" borderId="12" xfId="0" applyBorder="1" applyAlignment="1" applyProtection="1">
      <alignment vertical="center"/>
      <protection locked="0"/>
    </xf>
    <xf numFmtId="49" fontId="0" fillId="0" borderId="0" xfId="0" applyNumberFormat="1"/>
    <xf numFmtId="49" fontId="0" fillId="0" borderId="0" xfId="0" quotePrefix="1" applyNumberForma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56" fontId="0" fillId="0" borderId="0" xfId="0" applyNumberFormat="1"/>
    <xf numFmtId="0" fontId="0" fillId="0" borderId="0" xfId="0" applyAlignment="1">
      <alignment vertical="center" shrinkToFit="1"/>
    </xf>
    <xf numFmtId="0" fontId="1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2" borderId="18" xfId="0" applyNumberFormat="1" applyFill="1" applyBorder="1" applyAlignment="1" applyProtection="1">
      <alignment horizontal="center"/>
      <protection locked="0"/>
    </xf>
    <xf numFmtId="176" fontId="0" fillId="2" borderId="20" xfId="0" applyNumberFormat="1" applyFill="1" applyBorder="1" applyAlignment="1" applyProtection="1">
      <alignment horizontal="center"/>
      <protection locked="0"/>
    </xf>
    <xf numFmtId="14" fontId="0" fillId="0" borderId="16" xfId="0" applyNumberFormat="1" applyBorder="1" applyAlignment="1">
      <alignment horizontal="center" vertical="center"/>
    </xf>
    <xf numFmtId="176" fontId="0" fillId="2" borderId="19" xfId="0" applyNumberFormat="1" applyFill="1" applyBorder="1" applyAlignment="1" applyProtection="1">
      <alignment horizontal="center"/>
      <protection locked="0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0" fillId="2" borderId="12" xfId="0" applyNumberFormat="1" applyFill="1" applyBorder="1" applyAlignment="1" applyProtection="1">
      <alignment horizontal="right" vertical="center"/>
      <protection locked="0"/>
    </xf>
    <xf numFmtId="176" fontId="0" fillId="2" borderId="14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B7DEDF"/>
      <color rgb="FF86D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13</xdr:row>
      <xdr:rowOff>126999</xdr:rowOff>
    </xdr:from>
    <xdr:to>
      <xdr:col>11</xdr:col>
      <xdr:colOff>508001</xdr:colOff>
      <xdr:row>16</xdr:row>
      <xdr:rowOff>111125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E9E3E8-D14E-42BE-AF67-D56FFDC7172A}"/>
            </a:ext>
          </a:extLst>
        </xdr:cNvPr>
        <xdr:cNvSpPr txBox="1"/>
      </xdr:nvSpPr>
      <xdr:spPr>
        <a:xfrm>
          <a:off x="857250" y="5810249"/>
          <a:ext cx="7239001" cy="5080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Yu Gothic Medium" panose="020B0500000000000000" pitchFamily="50" charset="-128"/>
              <a:ea typeface="Yu Gothic Medium" panose="020B0500000000000000" pitchFamily="50" charset="-128"/>
            </a:rPr>
            <a:t>同一選手のチーム掛け持ちはできませんのでご注意ください。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6"/>
  <sheetViews>
    <sheetView tabSelected="1" zoomScaleNormal="100" workbookViewId="0">
      <selection activeCell="B4" sqref="B4"/>
    </sheetView>
  </sheetViews>
  <sheetFormatPr defaultRowHeight="13.5" x14ac:dyDescent="0.15"/>
  <cols>
    <col min="1" max="1" width="5.5" bestFit="1" customWidth="1"/>
    <col min="2" max="2" width="80.75" style="26" customWidth="1"/>
  </cols>
  <sheetData>
    <row r="1" spans="1:3" ht="24" x14ac:dyDescent="0.15">
      <c r="A1" s="24" t="s">
        <v>61</v>
      </c>
      <c r="B1" s="25"/>
    </row>
    <row r="2" spans="1:3" ht="18.75" x14ac:dyDescent="0.15">
      <c r="A2" s="22"/>
      <c r="B2" s="23"/>
    </row>
    <row r="3" spans="1:3" s="1" customFormat="1" ht="14.25" x14ac:dyDescent="0.15">
      <c r="A3" s="27" t="s">
        <v>56</v>
      </c>
      <c r="B3" s="33" t="s">
        <v>54</v>
      </c>
    </row>
    <row r="4" spans="1:3" s="1" customFormat="1" ht="14.25" x14ac:dyDescent="0.15">
      <c r="A4" s="28" t="s">
        <v>56</v>
      </c>
      <c r="B4" s="19" t="s">
        <v>55</v>
      </c>
      <c r="C4" s="37"/>
    </row>
    <row r="5" spans="1:3" s="1" customFormat="1" ht="28.5" x14ac:dyDescent="0.15">
      <c r="A5" s="28" t="s">
        <v>56</v>
      </c>
      <c r="B5" s="33" t="s">
        <v>62</v>
      </c>
    </row>
    <row r="6" spans="1:3" s="1" customFormat="1" ht="28.5" x14ac:dyDescent="0.15">
      <c r="A6" s="28" t="s">
        <v>56</v>
      </c>
      <c r="B6" s="33" t="s">
        <v>63</v>
      </c>
    </row>
  </sheetData>
  <sheetProtection algorithmName="SHA-512" hashValue="4L+3TOq58qY5/QoHgXtqvjoDIxeqbtDwvh8x2FZWuheEwZ3SU7uY494Uph0ZeYt1pZKXl7UgkcnYU63FfwfIfw==" saltValue="9vbOK+bGakKyMhWNKBZfqA==" spinCount="100000" sheet="1" selectLockedCells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showGridLines="0" view="pageBreakPreview" zoomScaleNormal="100" zoomScaleSheetLayoutView="100" workbookViewId="0">
      <pane ySplit="2" topLeftCell="A3" activePane="bottomLeft" state="frozen"/>
      <selection pane="bottomLeft" activeCell="C3" sqref="C3"/>
    </sheetView>
  </sheetViews>
  <sheetFormatPr defaultRowHeight="13.5" x14ac:dyDescent="0.15"/>
  <cols>
    <col min="1" max="1" width="20.375" style="1" customWidth="1"/>
    <col min="2" max="2" width="19.375" style="1" bestFit="1" customWidth="1"/>
    <col min="3" max="3" width="34.125" style="1" bestFit="1" customWidth="1"/>
    <col min="4" max="4" width="22.25" style="7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s="41" customFormat="1" ht="30.75" customHeight="1" x14ac:dyDescent="0.15">
      <c r="A1" s="41" t="s">
        <v>104</v>
      </c>
    </row>
    <row r="2" spans="1:5" ht="18" customHeight="1" x14ac:dyDescent="0.15">
      <c r="A2" s="3" t="s">
        <v>17</v>
      </c>
      <c r="B2" s="3" t="s">
        <v>18</v>
      </c>
      <c r="C2" s="3" t="s">
        <v>19</v>
      </c>
      <c r="D2" s="6" t="s">
        <v>24</v>
      </c>
      <c r="E2" s="3" t="s">
        <v>20</v>
      </c>
    </row>
    <row r="3" spans="1:5" ht="18" customHeight="1" x14ac:dyDescent="0.15">
      <c r="A3" s="2" t="s">
        <v>106</v>
      </c>
      <c r="B3" s="4" t="s">
        <v>10</v>
      </c>
      <c r="C3" s="19"/>
      <c r="D3" s="8" t="s">
        <v>118</v>
      </c>
      <c r="E3" s="4"/>
    </row>
    <row r="4" spans="1:5" ht="18" customHeight="1" x14ac:dyDescent="0.15">
      <c r="A4" s="45" t="s">
        <v>105</v>
      </c>
      <c r="B4" s="11" t="s">
        <v>0</v>
      </c>
      <c r="C4" s="31"/>
      <c r="D4" s="32" t="s">
        <v>119</v>
      </c>
      <c r="E4" s="11"/>
    </row>
    <row r="5" spans="1:5" ht="18" customHeight="1" x14ac:dyDescent="0.15">
      <c r="B5" s="3" t="s">
        <v>60</v>
      </c>
      <c r="C5" s="29"/>
      <c r="D5" s="30" t="s">
        <v>118</v>
      </c>
      <c r="E5" s="43" t="s">
        <v>107</v>
      </c>
    </row>
    <row r="6" spans="1:5" ht="18" customHeight="1" x14ac:dyDescent="0.15">
      <c r="A6" s="2" t="s">
        <v>14</v>
      </c>
      <c r="B6" s="4" t="s">
        <v>2</v>
      </c>
      <c r="C6" s="19"/>
      <c r="D6" s="8" t="s">
        <v>25</v>
      </c>
      <c r="E6" s="4"/>
    </row>
    <row r="7" spans="1:5" ht="18" customHeight="1" x14ac:dyDescent="0.15">
      <c r="B7" s="4" t="s">
        <v>0</v>
      </c>
      <c r="C7" s="19"/>
      <c r="D7" s="8" t="s">
        <v>26</v>
      </c>
      <c r="E7" s="4"/>
    </row>
    <row r="8" spans="1:5" ht="18" customHeight="1" x14ac:dyDescent="0.15">
      <c r="A8" s="3"/>
      <c r="B8" s="5" t="s">
        <v>9</v>
      </c>
      <c r="C8" s="20"/>
      <c r="D8" s="9" t="s">
        <v>27</v>
      </c>
      <c r="E8" s="5" t="s">
        <v>36</v>
      </c>
    </row>
    <row r="9" spans="1:5" ht="18" customHeight="1" x14ac:dyDescent="0.15">
      <c r="A9" s="2" t="s">
        <v>15</v>
      </c>
      <c r="B9" s="4" t="s">
        <v>6</v>
      </c>
      <c r="C9" s="19"/>
      <c r="D9" s="8" t="s">
        <v>35</v>
      </c>
      <c r="E9" s="4"/>
    </row>
    <row r="10" spans="1:5" ht="18" customHeight="1" x14ac:dyDescent="0.15">
      <c r="A10" s="1" t="s">
        <v>59</v>
      </c>
      <c r="B10" s="4" t="s">
        <v>5</v>
      </c>
      <c r="C10" s="19"/>
      <c r="D10" s="8" t="s">
        <v>34</v>
      </c>
      <c r="E10" s="4"/>
    </row>
    <row r="11" spans="1:5" ht="18" customHeight="1" x14ac:dyDescent="0.15">
      <c r="B11" s="4" t="s">
        <v>95</v>
      </c>
      <c r="C11" s="19"/>
      <c r="D11" s="8" t="s">
        <v>94</v>
      </c>
      <c r="E11" s="4"/>
    </row>
    <row r="12" spans="1:5" ht="18" customHeight="1" x14ac:dyDescent="0.15">
      <c r="B12" s="4" t="s">
        <v>7</v>
      </c>
      <c r="C12" s="19"/>
      <c r="D12" s="8" t="s">
        <v>32</v>
      </c>
      <c r="E12" s="4"/>
    </row>
    <row r="13" spans="1:5" ht="18" customHeight="1" x14ac:dyDescent="0.15">
      <c r="A13" s="3"/>
      <c r="B13" s="3" t="s">
        <v>8</v>
      </c>
      <c r="C13" s="29"/>
      <c r="D13" s="30" t="s">
        <v>68</v>
      </c>
      <c r="E13" s="3"/>
    </row>
    <row r="14" spans="1:5" ht="18" customHeight="1" x14ac:dyDescent="0.15">
      <c r="A14" s="1" t="s">
        <v>16</v>
      </c>
      <c r="B14" s="4" t="s">
        <v>2</v>
      </c>
      <c r="C14" s="19"/>
      <c r="D14" s="8" t="s">
        <v>28</v>
      </c>
      <c r="E14" s="4"/>
    </row>
    <row r="15" spans="1:5" ht="18" customHeight="1" x14ac:dyDescent="0.15">
      <c r="B15" s="4" t="s">
        <v>0</v>
      </c>
      <c r="C15" s="19"/>
      <c r="D15" s="8" t="s">
        <v>69</v>
      </c>
      <c r="E15" s="4"/>
    </row>
    <row r="16" spans="1:5" ht="18" customHeight="1" x14ac:dyDescent="0.15">
      <c r="B16" s="4" t="s">
        <v>22</v>
      </c>
      <c r="C16" s="19"/>
      <c r="D16" s="8" t="s">
        <v>70</v>
      </c>
      <c r="E16" s="4"/>
    </row>
    <row r="17" spans="1:8" ht="18" customHeight="1" x14ac:dyDescent="0.15">
      <c r="A17" s="3"/>
      <c r="B17" s="5" t="s">
        <v>9</v>
      </c>
      <c r="C17" s="20"/>
      <c r="D17" s="9" t="s">
        <v>29</v>
      </c>
      <c r="E17" s="5" t="s">
        <v>30</v>
      </c>
      <c r="G17" s="92" t="s">
        <v>75</v>
      </c>
      <c r="H17" s="92"/>
    </row>
    <row r="18" spans="1:8" ht="18" customHeight="1" x14ac:dyDescent="0.15">
      <c r="A18" s="1" t="s">
        <v>51</v>
      </c>
      <c r="B18" s="4" t="s">
        <v>156</v>
      </c>
      <c r="C18" s="90"/>
      <c r="D18" s="15">
        <v>5</v>
      </c>
      <c r="E18" s="4" t="s">
        <v>57</v>
      </c>
      <c r="G18" s="34" t="s">
        <v>71</v>
      </c>
      <c r="H18" s="34">
        <f>C18*2000</f>
        <v>0</v>
      </c>
    </row>
    <row r="19" spans="1:8" ht="18" customHeight="1" x14ac:dyDescent="0.15">
      <c r="B19" s="11" t="s">
        <v>157</v>
      </c>
      <c r="C19" s="91"/>
      <c r="D19" s="35">
        <v>5</v>
      </c>
      <c r="E19" s="4" t="s">
        <v>57</v>
      </c>
      <c r="G19" s="34" t="s">
        <v>72</v>
      </c>
      <c r="H19" s="34">
        <f>C19*2500</f>
        <v>0</v>
      </c>
    </row>
    <row r="20" spans="1:8" ht="18" customHeight="1" x14ac:dyDescent="0.15">
      <c r="B20" s="36" t="s">
        <v>158</v>
      </c>
      <c r="C20" s="91"/>
      <c r="D20" s="35">
        <v>1</v>
      </c>
      <c r="E20" s="4" t="s">
        <v>57</v>
      </c>
      <c r="G20" s="34" t="s">
        <v>64</v>
      </c>
      <c r="H20" s="34">
        <f>C20*3000</f>
        <v>0</v>
      </c>
    </row>
    <row r="21" spans="1:8" ht="18" customHeight="1" x14ac:dyDescent="0.15">
      <c r="B21" s="11" t="s">
        <v>76</v>
      </c>
      <c r="C21" s="91"/>
      <c r="D21" s="35">
        <v>1</v>
      </c>
      <c r="E21" s="4" t="s">
        <v>57</v>
      </c>
      <c r="G21" s="34" t="s">
        <v>73</v>
      </c>
      <c r="H21" s="34">
        <f>C21*3500</f>
        <v>0</v>
      </c>
    </row>
    <row r="22" spans="1:8" ht="18" customHeight="1" x14ac:dyDescent="0.15">
      <c r="A22" s="3"/>
      <c r="B22" s="16" t="s">
        <v>48</v>
      </c>
      <c r="C22" s="17">
        <f>C18*2000+C19*2500+C20*3000+C21*3500</f>
        <v>0</v>
      </c>
      <c r="D22" s="18" t="s">
        <v>49</v>
      </c>
      <c r="E22" s="3" t="s">
        <v>50</v>
      </c>
      <c r="G22" s="34" t="s">
        <v>74</v>
      </c>
      <c r="H22" s="34">
        <f>SUM(H18:H21)</f>
        <v>0</v>
      </c>
    </row>
    <row r="23" spans="1:8" ht="18" customHeight="1" x14ac:dyDescent="0.15">
      <c r="A23" s="1" t="s">
        <v>52</v>
      </c>
      <c r="B23" s="4" t="s">
        <v>39</v>
      </c>
      <c r="C23" s="21"/>
      <c r="D23" s="10">
        <v>45321</v>
      </c>
      <c r="E23" s="4"/>
    </row>
    <row r="24" spans="1:8" ht="18" customHeight="1" x14ac:dyDescent="0.15">
      <c r="B24" s="5" t="s">
        <v>40</v>
      </c>
      <c r="C24" s="20"/>
      <c r="D24" s="9" t="s">
        <v>53</v>
      </c>
      <c r="E24" s="5" t="s">
        <v>58</v>
      </c>
    </row>
    <row r="25" spans="1:8" ht="18" customHeight="1" x14ac:dyDescent="0.15">
      <c r="A25" s="2" t="s">
        <v>21</v>
      </c>
      <c r="B25" s="4" t="s">
        <v>10</v>
      </c>
      <c r="C25" s="19"/>
      <c r="D25" s="8" t="s">
        <v>31</v>
      </c>
      <c r="E25" s="4" t="s">
        <v>33</v>
      </c>
    </row>
    <row r="26" spans="1:8" ht="18" customHeight="1" x14ac:dyDescent="0.15">
      <c r="A26" s="3"/>
      <c r="B26" s="5" t="s">
        <v>7</v>
      </c>
      <c r="C26" s="20"/>
      <c r="D26" s="9" t="s">
        <v>32</v>
      </c>
      <c r="E26" s="5"/>
    </row>
  </sheetData>
  <sheetProtection algorithmName="SHA-512" hashValue="z4mpZbvA4jkiTVpk6y9BdxHyftC0JqpVqWUYGYmmfNVlxR9oJ5c+/79WphVchSctJpnOJKVELcVsD8LADTQnKA==" saltValue="BdW4KW/aLKTHsoDHpu8l9Q==" spinCount="100000" sheet="1" selectLockedCells="1"/>
  <mergeCells count="1">
    <mergeCell ref="G17:H17"/>
  </mergeCells>
  <phoneticPr fontId="1"/>
  <dataValidations count="1">
    <dataValidation type="list" allowBlank="1" showInputMessage="1" showErrorMessage="1" sqref="C24" xr:uid="{00000000-0002-0000-0100-000000000000}">
      <formula1>" ,口座振込,現金書留,持参"</formula1>
    </dataValidation>
  </dataValidations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showGridLines="0" showZeros="0" view="pageBreakPreview" zoomScale="115" zoomScaleNormal="100" zoomScaleSheet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7.125" bestFit="1" customWidth="1"/>
    <col min="2" max="2" width="9.5" customWidth="1"/>
    <col min="3" max="3" width="14.625" bestFit="1" customWidth="1"/>
    <col min="4" max="4" width="14.625" customWidth="1"/>
    <col min="5" max="5" width="11.375" bestFit="1" customWidth="1"/>
    <col min="6" max="6" width="10.75" bestFit="1" customWidth="1"/>
    <col min="7" max="7" width="13.875" bestFit="1" customWidth="1"/>
    <col min="8" max="8" width="5.75" bestFit="1" customWidth="1"/>
    <col min="9" max="9" width="18.25" style="38" bestFit="1" customWidth="1"/>
    <col min="10" max="10" width="5.75" bestFit="1" customWidth="1"/>
    <col min="11" max="11" width="11.25" bestFit="1" customWidth="1"/>
    <col min="12" max="12" width="11.25" style="66" customWidth="1"/>
    <col min="13" max="13" width="24.5" bestFit="1" customWidth="1"/>
    <col min="14" max="14" width="11.25" bestFit="1" customWidth="1"/>
    <col min="15" max="15" width="37.75" customWidth="1"/>
    <col min="16" max="16" width="10.5" bestFit="1" customWidth="1"/>
    <col min="17" max="17" width="9" style="38"/>
  </cols>
  <sheetData>
    <row r="1" spans="1:17" ht="33.75" customHeight="1" x14ac:dyDescent="0.15">
      <c r="B1" s="46" t="s">
        <v>110</v>
      </c>
    </row>
    <row r="2" spans="1:17" s="50" customFormat="1" ht="18.75" customHeight="1" x14ac:dyDescent="0.15">
      <c r="A2" s="61"/>
      <c r="B2" s="61" t="s">
        <v>109</v>
      </c>
      <c r="C2" s="93" t="s">
        <v>111</v>
      </c>
      <c r="D2" s="94"/>
      <c r="E2" s="93" t="s">
        <v>13</v>
      </c>
      <c r="F2" s="95"/>
      <c r="G2" s="95"/>
      <c r="H2" s="94"/>
      <c r="I2" s="96" t="s">
        <v>67</v>
      </c>
      <c r="J2" s="97"/>
      <c r="K2" s="49" t="s">
        <v>12</v>
      </c>
      <c r="L2" s="63" t="s">
        <v>115</v>
      </c>
      <c r="M2" s="93" t="s">
        <v>41</v>
      </c>
      <c r="N2" s="94"/>
      <c r="O2" s="61" t="s">
        <v>44</v>
      </c>
      <c r="Q2" s="52"/>
    </row>
    <row r="3" spans="1:17" s="50" customFormat="1" ht="18.75" customHeight="1" x14ac:dyDescent="0.15">
      <c r="A3" s="14" t="s">
        <v>37</v>
      </c>
      <c r="B3" s="53" t="s">
        <v>105</v>
      </c>
      <c r="C3" s="14" t="s">
        <v>1</v>
      </c>
      <c r="D3" s="51" t="s">
        <v>113</v>
      </c>
      <c r="E3" s="14" t="s">
        <v>38</v>
      </c>
      <c r="F3" s="14" t="s">
        <v>11</v>
      </c>
      <c r="G3" s="14" t="s">
        <v>0</v>
      </c>
      <c r="H3" s="14" t="s">
        <v>4</v>
      </c>
      <c r="I3" s="59" t="s">
        <v>23</v>
      </c>
      <c r="J3" s="51" t="s">
        <v>3</v>
      </c>
      <c r="K3" s="48" t="s">
        <v>116</v>
      </c>
      <c r="L3" s="64" t="s">
        <v>117</v>
      </c>
      <c r="M3" s="14" t="s">
        <v>42</v>
      </c>
      <c r="N3" s="47" t="s">
        <v>43</v>
      </c>
      <c r="O3" s="14"/>
      <c r="P3" s="50" t="s">
        <v>155</v>
      </c>
      <c r="Q3" s="52"/>
    </row>
    <row r="4" spans="1:17" s="50" customFormat="1" ht="21.75" customHeight="1" x14ac:dyDescent="0.15">
      <c r="A4" s="13" t="s">
        <v>108</v>
      </c>
      <c r="B4" s="13" t="s">
        <v>120</v>
      </c>
      <c r="C4" s="13" t="s">
        <v>47</v>
      </c>
      <c r="D4" s="13" t="s">
        <v>114</v>
      </c>
      <c r="E4" s="54">
        <v>1</v>
      </c>
      <c r="F4" s="13" t="s">
        <v>25</v>
      </c>
      <c r="G4" s="13" t="s">
        <v>26</v>
      </c>
      <c r="H4" s="55">
        <v>2</v>
      </c>
      <c r="I4" s="60" t="s">
        <v>65</v>
      </c>
      <c r="J4" s="56" t="s">
        <v>66</v>
      </c>
      <c r="K4" s="57">
        <v>39905</v>
      </c>
      <c r="L4" s="65">
        <f>IF(K4="","",DATEDIF(K4,$P$4,"Y"))</f>
        <v>14</v>
      </c>
      <c r="M4" s="75" t="s">
        <v>46</v>
      </c>
      <c r="N4" s="58" t="s">
        <v>45</v>
      </c>
      <c r="O4" s="13"/>
      <c r="P4" s="62">
        <v>45339</v>
      </c>
      <c r="Q4" s="52"/>
    </row>
    <row r="5" spans="1:17" x14ac:dyDescent="0.15">
      <c r="A5" s="12">
        <v>1</v>
      </c>
      <c r="B5" s="67" t="str">
        <f>IF(C5&lt;&gt;"",基本情報!$C$3,"")</f>
        <v/>
      </c>
      <c r="C5" s="68"/>
      <c r="D5" s="68"/>
      <c r="E5" s="69"/>
      <c r="F5" s="68"/>
      <c r="G5" s="68"/>
      <c r="H5" s="70"/>
      <c r="I5" s="71"/>
      <c r="J5" s="72"/>
      <c r="K5" s="73"/>
      <c r="L5" s="110" t="str">
        <f>IF(K5="","",DATEDIF(K5,$P$4,"Y"))</f>
        <v/>
      </c>
      <c r="M5" s="76"/>
      <c r="N5" s="74"/>
      <c r="O5" s="68"/>
      <c r="Q5" s="39" t="s">
        <v>93</v>
      </c>
    </row>
    <row r="6" spans="1:17" x14ac:dyDescent="0.15">
      <c r="A6" s="12">
        <v>2</v>
      </c>
      <c r="B6" s="67" t="str">
        <f>IF(C6&lt;&gt;"",基本情報!$C$3,"")</f>
        <v/>
      </c>
      <c r="C6" s="68"/>
      <c r="D6" s="68"/>
      <c r="E6" s="69"/>
      <c r="F6" s="68"/>
      <c r="G6" s="68"/>
      <c r="H6" s="70"/>
      <c r="I6" s="71"/>
      <c r="J6" s="72"/>
      <c r="K6" s="73"/>
      <c r="L6" s="110" t="str">
        <f t="shared" ref="L6:L54" si="0">IF(K6="","",DATEDIF(K6,$P$4,"Y"))</f>
        <v/>
      </c>
      <c r="M6" s="76"/>
      <c r="N6" s="74"/>
      <c r="O6" s="68"/>
      <c r="Q6" s="39" t="s">
        <v>87</v>
      </c>
    </row>
    <row r="7" spans="1:17" x14ac:dyDescent="0.15">
      <c r="A7" s="12">
        <v>3</v>
      </c>
      <c r="B7" s="67" t="str">
        <f>IF(C7&lt;&gt;"",基本情報!$C$3,"")</f>
        <v/>
      </c>
      <c r="C7" s="68"/>
      <c r="D7" s="68"/>
      <c r="E7" s="69"/>
      <c r="F7" s="68"/>
      <c r="G7" s="68"/>
      <c r="H7" s="70"/>
      <c r="I7" s="71"/>
      <c r="J7" s="72"/>
      <c r="K7" s="73"/>
      <c r="L7" s="110" t="str">
        <f t="shared" si="0"/>
        <v/>
      </c>
      <c r="M7" s="76"/>
      <c r="N7" s="74"/>
      <c r="O7" s="68"/>
      <c r="Q7" s="39" t="s">
        <v>88</v>
      </c>
    </row>
    <row r="8" spans="1:17" x14ac:dyDescent="0.15">
      <c r="A8" s="12">
        <v>4</v>
      </c>
      <c r="B8" s="67" t="str">
        <f>IF(C8&lt;&gt;"",基本情報!$C$3,"")</f>
        <v/>
      </c>
      <c r="C8" s="68"/>
      <c r="D8" s="68"/>
      <c r="E8" s="69"/>
      <c r="F8" s="68"/>
      <c r="G8" s="68"/>
      <c r="H8" s="70"/>
      <c r="I8" s="71"/>
      <c r="J8" s="72"/>
      <c r="K8" s="73"/>
      <c r="L8" s="110" t="str">
        <f t="shared" si="0"/>
        <v/>
      </c>
      <c r="M8" s="76"/>
      <c r="N8" s="74"/>
      <c r="O8" s="68"/>
      <c r="Q8" s="39" t="s">
        <v>89</v>
      </c>
    </row>
    <row r="9" spans="1:17" x14ac:dyDescent="0.15">
      <c r="A9" s="12">
        <v>5</v>
      </c>
      <c r="B9" s="67" t="str">
        <f>IF(C9&lt;&gt;"",基本情報!$C$3,"")</f>
        <v/>
      </c>
      <c r="C9" s="68"/>
      <c r="D9" s="68"/>
      <c r="E9" s="69"/>
      <c r="F9" s="68"/>
      <c r="G9" s="68"/>
      <c r="H9" s="70"/>
      <c r="I9" s="71"/>
      <c r="J9" s="72"/>
      <c r="K9" s="73"/>
      <c r="L9" s="110" t="str">
        <f t="shared" si="0"/>
        <v/>
      </c>
      <c r="M9" s="76"/>
      <c r="N9" s="74"/>
      <c r="O9" s="68"/>
      <c r="Q9" s="39" t="s">
        <v>72</v>
      </c>
    </row>
    <row r="10" spans="1:17" x14ac:dyDescent="0.15">
      <c r="A10" s="12">
        <v>6</v>
      </c>
      <c r="B10" s="67" t="str">
        <f>IF(C10&lt;&gt;"",基本情報!$C$3,"")</f>
        <v/>
      </c>
      <c r="C10" s="68"/>
      <c r="D10" s="68"/>
      <c r="E10" s="69"/>
      <c r="F10" s="68"/>
      <c r="G10" s="68"/>
      <c r="H10" s="70"/>
      <c r="I10" s="71"/>
      <c r="J10" s="72"/>
      <c r="K10" s="73"/>
      <c r="L10" s="110" t="str">
        <f>IF(K10="","",DATEDIF(K10,$P$4,"Y"))</f>
        <v/>
      </c>
      <c r="M10" s="76"/>
      <c r="N10" s="74"/>
      <c r="O10" s="68"/>
      <c r="Q10" s="39" t="s">
        <v>90</v>
      </c>
    </row>
    <row r="11" spans="1:17" x14ac:dyDescent="0.15">
      <c r="A11" s="12">
        <v>7</v>
      </c>
      <c r="B11" s="67" t="str">
        <f>IF(C11&lt;&gt;"",基本情報!$C$3,"")</f>
        <v/>
      </c>
      <c r="C11" s="68"/>
      <c r="D11" s="68"/>
      <c r="E11" s="69"/>
      <c r="F11" s="68"/>
      <c r="G11" s="68"/>
      <c r="H11" s="70"/>
      <c r="I11" s="71"/>
      <c r="J11" s="72"/>
      <c r="K11" s="73"/>
      <c r="L11" s="110" t="str">
        <f t="shared" si="0"/>
        <v/>
      </c>
      <c r="M11" s="76"/>
      <c r="N11" s="74"/>
      <c r="O11" s="68"/>
      <c r="Q11" s="39" t="s">
        <v>91</v>
      </c>
    </row>
    <row r="12" spans="1:17" x14ac:dyDescent="0.15">
      <c r="A12" s="12">
        <v>8</v>
      </c>
      <c r="B12" s="67" t="str">
        <f>IF(C12&lt;&gt;"",基本情報!$C$3,"")</f>
        <v/>
      </c>
      <c r="C12" s="68"/>
      <c r="D12" s="68"/>
      <c r="E12" s="69"/>
      <c r="F12" s="68"/>
      <c r="G12" s="68"/>
      <c r="H12" s="70"/>
      <c r="I12" s="71"/>
      <c r="J12" s="72"/>
      <c r="K12" s="73"/>
      <c r="L12" s="110" t="str">
        <f t="shared" si="0"/>
        <v/>
      </c>
      <c r="M12" s="76"/>
      <c r="N12" s="74"/>
      <c r="O12" s="68"/>
      <c r="Q12" s="39" t="s">
        <v>92</v>
      </c>
    </row>
    <row r="13" spans="1:17" x14ac:dyDescent="0.15">
      <c r="A13" s="12">
        <v>9</v>
      </c>
      <c r="B13" s="67" t="str">
        <f>IF(C13&lt;&gt;"",基本情報!$C$3,"")</f>
        <v/>
      </c>
      <c r="C13" s="68"/>
      <c r="D13" s="68"/>
      <c r="E13" s="69"/>
      <c r="F13" s="68"/>
      <c r="G13" s="68"/>
      <c r="H13" s="70"/>
      <c r="I13" s="71"/>
      <c r="J13" s="72"/>
      <c r="K13" s="73"/>
      <c r="L13" s="110" t="str">
        <f t="shared" si="0"/>
        <v/>
      </c>
      <c r="M13" s="76"/>
      <c r="N13" s="74"/>
      <c r="O13" s="68"/>
      <c r="Q13" s="38">
        <f t="shared" ref="Q13:Q14" si="1">R13</f>
        <v>0</v>
      </c>
    </row>
    <row r="14" spans="1:17" x14ac:dyDescent="0.15">
      <c r="A14" s="12">
        <v>10</v>
      </c>
      <c r="B14" s="67" t="str">
        <f>IF(C14&lt;&gt;"",基本情報!$C$3,"")</f>
        <v/>
      </c>
      <c r="C14" s="68"/>
      <c r="D14" s="68"/>
      <c r="E14" s="69"/>
      <c r="F14" s="68"/>
      <c r="G14" s="68"/>
      <c r="H14" s="70"/>
      <c r="I14" s="71"/>
      <c r="J14" s="72"/>
      <c r="K14" s="73"/>
      <c r="L14" s="110" t="str">
        <f t="shared" si="0"/>
        <v/>
      </c>
      <c r="M14" s="76"/>
      <c r="N14" s="74"/>
      <c r="O14" s="68"/>
      <c r="Q14" s="38">
        <f t="shared" si="1"/>
        <v>0</v>
      </c>
    </row>
    <row r="15" spans="1:17" x14ac:dyDescent="0.15">
      <c r="A15" s="12">
        <v>11</v>
      </c>
      <c r="B15" s="67" t="str">
        <f>IF(C15&lt;&gt;"",基本情報!$C$3,"")</f>
        <v/>
      </c>
      <c r="C15" s="68"/>
      <c r="D15" s="68"/>
      <c r="E15" s="69"/>
      <c r="F15" s="68"/>
      <c r="G15" s="68"/>
      <c r="H15" s="70"/>
      <c r="I15" s="71"/>
      <c r="J15" s="72"/>
      <c r="K15" s="73"/>
      <c r="L15" s="110" t="str">
        <f t="shared" si="0"/>
        <v/>
      </c>
      <c r="M15" s="76"/>
      <c r="N15" s="74"/>
      <c r="O15" s="68"/>
    </row>
    <row r="16" spans="1:17" x14ac:dyDescent="0.15">
      <c r="A16" s="12">
        <v>12</v>
      </c>
      <c r="B16" s="67" t="str">
        <f>IF(C16&lt;&gt;"",基本情報!$C$3,"")</f>
        <v/>
      </c>
      <c r="C16" s="68"/>
      <c r="D16" s="68"/>
      <c r="E16" s="69"/>
      <c r="F16" s="68"/>
      <c r="G16" s="68"/>
      <c r="H16" s="70"/>
      <c r="I16" s="71"/>
      <c r="J16" s="72"/>
      <c r="K16" s="73"/>
      <c r="L16" s="110" t="str">
        <f t="shared" si="0"/>
        <v/>
      </c>
      <c r="M16" s="76"/>
      <c r="N16" s="74"/>
      <c r="O16" s="68"/>
    </row>
    <row r="17" spans="1:15" x14ac:dyDescent="0.15">
      <c r="A17" s="12">
        <v>13</v>
      </c>
      <c r="B17" s="67" t="str">
        <f>IF(C17&lt;&gt;"",基本情報!$C$3,"")</f>
        <v/>
      </c>
      <c r="C17" s="68"/>
      <c r="D17" s="68"/>
      <c r="E17" s="69"/>
      <c r="F17" s="68"/>
      <c r="G17" s="68"/>
      <c r="H17" s="70"/>
      <c r="I17" s="71"/>
      <c r="J17" s="72"/>
      <c r="K17" s="73"/>
      <c r="L17" s="110" t="str">
        <f t="shared" si="0"/>
        <v/>
      </c>
      <c r="M17" s="76"/>
      <c r="N17" s="74"/>
      <c r="O17" s="68"/>
    </row>
    <row r="18" spans="1:15" x14ac:dyDescent="0.15">
      <c r="A18" s="12">
        <v>14</v>
      </c>
      <c r="B18" s="67" t="str">
        <f>IF(C18&lt;&gt;"",基本情報!$C$3,"")</f>
        <v/>
      </c>
      <c r="C18" s="68"/>
      <c r="D18" s="68"/>
      <c r="E18" s="69"/>
      <c r="F18" s="68"/>
      <c r="G18" s="68"/>
      <c r="H18" s="70"/>
      <c r="I18" s="71"/>
      <c r="J18" s="72"/>
      <c r="K18" s="73"/>
      <c r="L18" s="110" t="str">
        <f t="shared" si="0"/>
        <v/>
      </c>
      <c r="M18" s="76"/>
      <c r="N18" s="74"/>
      <c r="O18" s="68"/>
    </row>
    <row r="19" spans="1:15" x14ac:dyDescent="0.15">
      <c r="A19" s="12">
        <v>15</v>
      </c>
      <c r="B19" s="67" t="str">
        <f>IF(C19&lt;&gt;"",基本情報!$C$3,"")</f>
        <v/>
      </c>
      <c r="C19" s="68"/>
      <c r="D19" s="68"/>
      <c r="E19" s="69"/>
      <c r="F19" s="68"/>
      <c r="G19" s="68"/>
      <c r="H19" s="70"/>
      <c r="I19" s="71"/>
      <c r="J19" s="72"/>
      <c r="K19" s="73"/>
      <c r="L19" s="110" t="str">
        <f t="shared" si="0"/>
        <v/>
      </c>
      <c r="M19" s="76"/>
      <c r="N19" s="74"/>
      <c r="O19" s="68"/>
    </row>
    <row r="20" spans="1:15" x14ac:dyDescent="0.15">
      <c r="A20" s="12">
        <v>16</v>
      </c>
      <c r="B20" s="67" t="str">
        <f>IF(C20&lt;&gt;"",基本情報!$C$3,"")</f>
        <v/>
      </c>
      <c r="C20" s="68"/>
      <c r="D20" s="68"/>
      <c r="E20" s="69"/>
      <c r="F20" s="68"/>
      <c r="G20" s="68"/>
      <c r="H20" s="70"/>
      <c r="I20" s="71"/>
      <c r="J20" s="72"/>
      <c r="K20" s="73"/>
      <c r="L20" s="110" t="str">
        <f t="shared" si="0"/>
        <v/>
      </c>
      <c r="M20" s="76"/>
      <c r="N20" s="74"/>
      <c r="O20" s="68"/>
    </row>
    <row r="21" spans="1:15" x14ac:dyDescent="0.15">
      <c r="A21" s="12">
        <v>17</v>
      </c>
      <c r="B21" s="67" t="str">
        <f>IF(C21&lt;&gt;"",基本情報!$C$3,"")</f>
        <v/>
      </c>
      <c r="C21" s="68"/>
      <c r="D21" s="68"/>
      <c r="E21" s="69"/>
      <c r="F21" s="68"/>
      <c r="G21" s="68"/>
      <c r="H21" s="70"/>
      <c r="I21" s="71"/>
      <c r="J21" s="72"/>
      <c r="K21" s="73"/>
      <c r="L21" s="110" t="str">
        <f t="shared" si="0"/>
        <v/>
      </c>
      <c r="M21" s="76"/>
      <c r="N21" s="74"/>
      <c r="O21" s="68"/>
    </row>
    <row r="22" spans="1:15" x14ac:dyDescent="0.15">
      <c r="A22" s="12">
        <v>18</v>
      </c>
      <c r="B22" s="67" t="str">
        <f>IF(C22&lt;&gt;"",基本情報!$C$3,"")</f>
        <v/>
      </c>
      <c r="C22" s="68"/>
      <c r="D22" s="68"/>
      <c r="E22" s="69"/>
      <c r="F22" s="68"/>
      <c r="G22" s="68"/>
      <c r="H22" s="70"/>
      <c r="I22" s="71"/>
      <c r="J22" s="72"/>
      <c r="K22" s="73"/>
      <c r="L22" s="110" t="str">
        <f t="shared" si="0"/>
        <v/>
      </c>
      <c r="M22" s="76"/>
      <c r="N22" s="74"/>
      <c r="O22" s="68"/>
    </row>
    <row r="23" spans="1:15" x14ac:dyDescent="0.15">
      <c r="A23" s="12">
        <v>19</v>
      </c>
      <c r="B23" s="67" t="str">
        <f>IF(C23&lt;&gt;"",基本情報!$C$3,"")</f>
        <v/>
      </c>
      <c r="C23" s="68"/>
      <c r="D23" s="68"/>
      <c r="E23" s="69"/>
      <c r="F23" s="68"/>
      <c r="G23" s="68"/>
      <c r="H23" s="70"/>
      <c r="I23" s="71"/>
      <c r="J23" s="72"/>
      <c r="K23" s="73"/>
      <c r="L23" s="110" t="str">
        <f t="shared" si="0"/>
        <v/>
      </c>
      <c r="M23" s="76"/>
      <c r="N23" s="74"/>
      <c r="O23" s="68"/>
    </row>
    <row r="24" spans="1:15" x14ac:dyDescent="0.15">
      <c r="A24" s="12">
        <v>20</v>
      </c>
      <c r="B24" s="67" t="str">
        <f>IF(C24&lt;&gt;"",基本情報!$C$3,"")</f>
        <v/>
      </c>
      <c r="C24" s="68"/>
      <c r="D24" s="68"/>
      <c r="E24" s="69"/>
      <c r="F24" s="68"/>
      <c r="G24" s="68"/>
      <c r="H24" s="70"/>
      <c r="I24" s="71"/>
      <c r="J24" s="72"/>
      <c r="K24" s="73"/>
      <c r="L24" s="110" t="str">
        <f t="shared" si="0"/>
        <v/>
      </c>
      <c r="M24" s="76"/>
      <c r="N24" s="74"/>
      <c r="O24" s="68"/>
    </row>
    <row r="25" spans="1:15" x14ac:dyDescent="0.15">
      <c r="A25" s="12">
        <v>21</v>
      </c>
      <c r="B25" s="67" t="str">
        <f>IF(C25&lt;&gt;"",基本情報!$C$3,"")</f>
        <v/>
      </c>
      <c r="C25" s="68"/>
      <c r="D25" s="68"/>
      <c r="E25" s="69"/>
      <c r="F25" s="68"/>
      <c r="G25" s="68"/>
      <c r="H25" s="70"/>
      <c r="I25" s="71"/>
      <c r="J25" s="72"/>
      <c r="K25" s="73"/>
      <c r="L25" s="110" t="str">
        <f t="shared" si="0"/>
        <v/>
      </c>
      <c r="M25" s="76"/>
      <c r="N25" s="74"/>
      <c r="O25" s="68"/>
    </row>
    <row r="26" spans="1:15" x14ac:dyDescent="0.15">
      <c r="A26" s="12">
        <v>22</v>
      </c>
      <c r="B26" s="67" t="str">
        <f>IF(C26&lt;&gt;"",基本情報!$C$3,"")</f>
        <v/>
      </c>
      <c r="C26" s="68"/>
      <c r="D26" s="68"/>
      <c r="E26" s="69"/>
      <c r="F26" s="68"/>
      <c r="G26" s="68"/>
      <c r="H26" s="70"/>
      <c r="I26" s="71"/>
      <c r="J26" s="72"/>
      <c r="K26" s="73"/>
      <c r="L26" s="110" t="str">
        <f t="shared" si="0"/>
        <v/>
      </c>
      <c r="M26" s="76"/>
      <c r="N26" s="74"/>
      <c r="O26" s="68"/>
    </row>
    <row r="27" spans="1:15" x14ac:dyDescent="0.15">
      <c r="A27" s="12">
        <v>23</v>
      </c>
      <c r="B27" s="67" t="str">
        <f>IF(C27&lt;&gt;"",基本情報!$C$3,"")</f>
        <v/>
      </c>
      <c r="C27" s="68"/>
      <c r="D27" s="68"/>
      <c r="E27" s="69"/>
      <c r="F27" s="68"/>
      <c r="G27" s="68"/>
      <c r="H27" s="70"/>
      <c r="I27" s="71"/>
      <c r="J27" s="72"/>
      <c r="K27" s="73"/>
      <c r="L27" s="110" t="str">
        <f t="shared" si="0"/>
        <v/>
      </c>
      <c r="M27" s="76"/>
      <c r="N27" s="74"/>
      <c r="O27" s="68"/>
    </row>
    <row r="28" spans="1:15" x14ac:dyDescent="0.15">
      <c r="A28" s="12">
        <v>24</v>
      </c>
      <c r="B28" s="67" t="str">
        <f>IF(C28&lt;&gt;"",基本情報!$C$3,"")</f>
        <v/>
      </c>
      <c r="C28" s="68"/>
      <c r="D28" s="68"/>
      <c r="E28" s="69"/>
      <c r="F28" s="68"/>
      <c r="G28" s="68"/>
      <c r="H28" s="70"/>
      <c r="I28" s="71"/>
      <c r="J28" s="72"/>
      <c r="K28" s="73"/>
      <c r="L28" s="110" t="str">
        <f t="shared" si="0"/>
        <v/>
      </c>
      <c r="M28" s="76"/>
      <c r="N28" s="74"/>
      <c r="O28" s="68"/>
    </row>
    <row r="29" spans="1:15" x14ac:dyDescent="0.15">
      <c r="A29" s="12">
        <v>25</v>
      </c>
      <c r="B29" s="67" t="str">
        <f>IF(C29&lt;&gt;"",基本情報!$C$3,"")</f>
        <v/>
      </c>
      <c r="C29" s="68"/>
      <c r="D29" s="68"/>
      <c r="E29" s="69"/>
      <c r="F29" s="68"/>
      <c r="G29" s="68"/>
      <c r="H29" s="70"/>
      <c r="I29" s="71"/>
      <c r="J29" s="72"/>
      <c r="K29" s="73"/>
      <c r="L29" s="110" t="str">
        <f t="shared" si="0"/>
        <v/>
      </c>
      <c r="M29" s="76"/>
      <c r="N29" s="74"/>
      <c r="O29" s="68"/>
    </row>
    <row r="30" spans="1:15" x14ac:dyDescent="0.15">
      <c r="A30" s="12">
        <v>26</v>
      </c>
      <c r="B30" s="67" t="str">
        <f>IF(C30&lt;&gt;"",基本情報!$C$3,"")</f>
        <v/>
      </c>
      <c r="C30" s="68"/>
      <c r="D30" s="68"/>
      <c r="E30" s="69"/>
      <c r="F30" s="68"/>
      <c r="G30" s="68"/>
      <c r="H30" s="70"/>
      <c r="I30" s="71"/>
      <c r="J30" s="72"/>
      <c r="K30" s="73"/>
      <c r="L30" s="110" t="str">
        <f t="shared" si="0"/>
        <v/>
      </c>
      <c r="M30" s="76"/>
      <c r="N30" s="74"/>
      <c r="O30" s="68"/>
    </row>
    <row r="31" spans="1:15" x14ac:dyDescent="0.15">
      <c r="A31" s="12">
        <v>27</v>
      </c>
      <c r="B31" s="67" t="str">
        <f>IF(C31&lt;&gt;"",基本情報!$C$3,"")</f>
        <v/>
      </c>
      <c r="C31" s="68"/>
      <c r="D31" s="68"/>
      <c r="E31" s="69"/>
      <c r="F31" s="68"/>
      <c r="G31" s="68"/>
      <c r="H31" s="70"/>
      <c r="I31" s="71"/>
      <c r="J31" s="72"/>
      <c r="K31" s="73"/>
      <c r="L31" s="110" t="str">
        <f t="shared" si="0"/>
        <v/>
      </c>
      <c r="M31" s="76"/>
      <c r="N31" s="74"/>
      <c r="O31" s="68"/>
    </row>
    <row r="32" spans="1:15" x14ac:dyDescent="0.15">
      <c r="A32" s="12">
        <v>28</v>
      </c>
      <c r="B32" s="67" t="str">
        <f>IF(C32&lt;&gt;"",基本情報!$C$3,"")</f>
        <v/>
      </c>
      <c r="C32" s="68"/>
      <c r="D32" s="68"/>
      <c r="E32" s="69"/>
      <c r="F32" s="68"/>
      <c r="G32" s="68"/>
      <c r="H32" s="70"/>
      <c r="I32" s="71"/>
      <c r="J32" s="72"/>
      <c r="K32" s="73"/>
      <c r="L32" s="110" t="str">
        <f t="shared" si="0"/>
        <v/>
      </c>
      <c r="M32" s="76"/>
      <c r="N32" s="74"/>
      <c r="O32" s="68"/>
    </row>
    <row r="33" spans="1:15" x14ac:dyDescent="0.15">
      <c r="A33" s="12">
        <v>29</v>
      </c>
      <c r="B33" s="67" t="str">
        <f>IF(C33&lt;&gt;"",基本情報!$C$3,"")</f>
        <v/>
      </c>
      <c r="C33" s="68"/>
      <c r="D33" s="68"/>
      <c r="E33" s="69"/>
      <c r="F33" s="68"/>
      <c r="G33" s="68"/>
      <c r="H33" s="70"/>
      <c r="I33" s="71"/>
      <c r="J33" s="72"/>
      <c r="K33" s="73"/>
      <c r="L33" s="110" t="str">
        <f t="shared" si="0"/>
        <v/>
      </c>
      <c r="M33" s="76"/>
      <c r="N33" s="74"/>
      <c r="O33" s="68"/>
    </row>
    <row r="34" spans="1:15" x14ac:dyDescent="0.15">
      <c r="A34" s="12">
        <v>30</v>
      </c>
      <c r="B34" s="67" t="str">
        <f>IF(C34&lt;&gt;"",基本情報!$C$3,"")</f>
        <v/>
      </c>
      <c r="C34" s="68"/>
      <c r="D34" s="68"/>
      <c r="E34" s="69"/>
      <c r="F34" s="68"/>
      <c r="G34" s="68"/>
      <c r="H34" s="70"/>
      <c r="I34" s="71"/>
      <c r="J34" s="72"/>
      <c r="K34" s="73"/>
      <c r="L34" s="110" t="str">
        <f t="shared" si="0"/>
        <v/>
      </c>
      <c r="M34" s="76"/>
      <c r="N34" s="74"/>
      <c r="O34" s="68"/>
    </row>
    <row r="35" spans="1:15" x14ac:dyDescent="0.15">
      <c r="A35" s="12">
        <v>31</v>
      </c>
      <c r="B35" s="67" t="str">
        <f>IF(C35&lt;&gt;"",基本情報!$C$3,"")</f>
        <v/>
      </c>
      <c r="C35" s="68"/>
      <c r="D35" s="68"/>
      <c r="E35" s="69"/>
      <c r="F35" s="68"/>
      <c r="G35" s="68"/>
      <c r="H35" s="70"/>
      <c r="I35" s="71"/>
      <c r="J35" s="72"/>
      <c r="K35" s="73"/>
      <c r="L35" s="110" t="str">
        <f t="shared" si="0"/>
        <v/>
      </c>
      <c r="M35" s="76"/>
      <c r="N35" s="74"/>
      <c r="O35" s="68"/>
    </row>
    <row r="36" spans="1:15" x14ac:dyDescent="0.15">
      <c r="A36" s="12">
        <v>32</v>
      </c>
      <c r="B36" s="67" t="str">
        <f>IF(C36&lt;&gt;"",基本情報!$C$3,"")</f>
        <v/>
      </c>
      <c r="C36" s="68"/>
      <c r="D36" s="68"/>
      <c r="E36" s="69"/>
      <c r="F36" s="68"/>
      <c r="G36" s="68"/>
      <c r="H36" s="70"/>
      <c r="I36" s="71"/>
      <c r="J36" s="72"/>
      <c r="K36" s="73"/>
      <c r="L36" s="110" t="str">
        <f t="shared" si="0"/>
        <v/>
      </c>
      <c r="M36" s="76"/>
      <c r="N36" s="74"/>
      <c r="O36" s="68"/>
    </row>
    <row r="37" spans="1:15" x14ac:dyDescent="0.15">
      <c r="A37" s="12">
        <v>33</v>
      </c>
      <c r="B37" s="67" t="str">
        <f>IF(C37&lt;&gt;"",基本情報!$C$3,"")</f>
        <v/>
      </c>
      <c r="C37" s="68"/>
      <c r="D37" s="68"/>
      <c r="E37" s="69"/>
      <c r="F37" s="68"/>
      <c r="G37" s="68"/>
      <c r="H37" s="70"/>
      <c r="I37" s="71"/>
      <c r="J37" s="72"/>
      <c r="K37" s="73"/>
      <c r="L37" s="110" t="str">
        <f t="shared" si="0"/>
        <v/>
      </c>
      <c r="M37" s="76"/>
      <c r="N37" s="74"/>
      <c r="O37" s="68"/>
    </row>
    <row r="38" spans="1:15" x14ac:dyDescent="0.15">
      <c r="A38" s="12">
        <v>34</v>
      </c>
      <c r="B38" s="67" t="str">
        <f>IF(C38&lt;&gt;"",基本情報!$C$3,"")</f>
        <v/>
      </c>
      <c r="C38" s="68"/>
      <c r="D38" s="68"/>
      <c r="E38" s="69"/>
      <c r="F38" s="68"/>
      <c r="G38" s="68"/>
      <c r="H38" s="70"/>
      <c r="I38" s="71"/>
      <c r="J38" s="72"/>
      <c r="K38" s="73"/>
      <c r="L38" s="110" t="str">
        <f t="shared" si="0"/>
        <v/>
      </c>
      <c r="M38" s="76"/>
      <c r="N38" s="74"/>
      <c r="O38" s="68"/>
    </row>
    <row r="39" spans="1:15" x14ac:dyDescent="0.15">
      <c r="A39" s="12">
        <v>35</v>
      </c>
      <c r="B39" s="67" t="str">
        <f>IF(C39&lt;&gt;"",基本情報!$C$3,"")</f>
        <v/>
      </c>
      <c r="C39" s="68"/>
      <c r="D39" s="68"/>
      <c r="E39" s="69"/>
      <c r="F39" s="68"/>
      <c r="G39" s="68"/>
      <c r="H39" s="70"/>
      <c r="I39" s="71"/>
      <c r="J39" s="72"/>
      <c r="K39" s="73"/>
      <c r="L39" s="110" t="str">
        <f t="shared" si="0"/>
        <v/>
      </c>
      <c r="M39" s="76"/>
      <c r="N39" s="74"/>
      <c r="O39" s="68"/>
    </row>
    <row r="40" spans="1:15" x14ac:dyDescent="0.15">
      <c r="A40" s="12">
        <v>36</v>
      </c>
      <c r="B40" s="67" t="str">
        <f>IF(C40&lt;&gt;"",基本情報!$C$3,"")</f>
        <v/>
      </c>
      <c r="C40" s="68"/>
      <c r="D40" s="68"/>
      <c r="E40" s="69"/>
      <c r="F40" s="68"/>
      <c r="G40" s="68"/>
      <c r="H40" s="70"/>
      <c r="I40" s="71"/>
      <c r="J40" s="72"/>
      <c r="K40" s="73"/>
      <c r="L40" s="110" t="str">
        <f t="shared" si="0"/>
        <v/>
      </c>
      <c r="M40" s="76"/>
      <c r="N40" s="74"/>
      <c r="O40" s="68"/>
    </row>
    <row r="41" spans="1:15" x14ac:dyDescent="0.15">
      <c r="A41" s="12">
        <v>37</v>
      </c>
      <c r="B41" s="67" t="str">
        <f>IF(C41&lt;&gt;"",基本情報!$C$3,"")</f>
        <v/>
      </c>
      <c r="C41" s="68"/>
      <c r="D41" s="68"/>
      <c r="E41" s="69"/>
      <c r="F41" s="68"/>
      <c r="G41" s="68"/>
      <c r="H41" s="70"/>
      <c r="I41" s="71"/>
      <c r="J41" s="72"/>
      <c r="K41" s="73"/>
      <c r="L41" s="110" t="str">
        <f t="shared" si="0"/>
        <v/>
      </c>
      <c r="M41" s="76"/>
      <c r="N41" s="74"/>
      <c r="O41" s="68"/>
    </row>
    <row r="42" spans="1:15" x14ac:dyDescent="0.15">
      <c r="A42" s="12">
        <v>38</v>
      </c>
      <c r="B42" s="67" t="str">
        <f>IF(C42&lt;&gt;"",基本情報!$C$3,"")</f>
        <v/>
      </c>
      <c r="C42" s="68"/>
      <c r="D42" s="68"/>
      <c r="E42" s="69"/>
      <c r="F42" s="68"/>
      <c r="G42" s="68"/>
      <c r="H42" s="70"/>
      <c r="I42" s="71"/>
      <c r="J42" s="72"/>
      <c r="K42" s="73"/>
      <c r="L42" s="110" t="str">
        <f t="shared" si="0"/>
        <v/>
      </c>
      <c r="M42" s="76"/>
      <c r="N42" s="74"/>
      <c r="O42" s="68"/>
    </row>
    <row r="43" spans="1:15" x14ac:dyDescent="0.15">
      <c r="A43" s="12">
        <v>39</v>
      </c>
      <c r="B43" s="67" t="str">
        <f>IF(C43&lt;&gt;"",基本情報!$C$3,"")</f>
        <v/>
      </c>
      <c r="C43" s="68"/>
      <c r="D43" s="68"/>
      <c r="E43" s="69"/>
      <c r="F43" s="68"/>
      <c r="G43" s="68"/>
      <c r="H43" s="70"/>
      <c r="I43" s="71"/>
      <c r="J43" s="72"/>
      <c r="K43" s="73"/>
      <c r="L43" s="110" t="str">
        <f t="shared" si="0"/>
        <v/>
      </c>
      <c r="M43" s="76"/>
      <c r="N43" s="74"/>
      <c r="O43" s="68"/>
    </row>
    <row r="44" spans="1:15" x14ac:dyDescent="0.15">
      <c r="A44" s="12">
        <v>40</v>
      </c>
      <c r="B44" s="67" t="str">
        <f>IF(C44&lt;&gt;"",基本情報!$C$3,"")</f>
        <v/>
      </c>
      <c r="C44" s="68"/>
      <c r="D44" s="68"/>
      <c r="E44" s="69"/>
      <c r="F44" s="68"/>
      <c r="G44" s="68"/>
      <c r="H44" s="70"/>
      <c r="I44" s="71"/>
      <c r="J44" s="72"/>
      <c r="K44" s="73"/>
      <c r="L44" s="110" t="str">
        <f t="shared" si="0"/>
        <v/>
      </c>
      <c r="M44" s="76"/>
      <c r="N44" s="74"/>
      <c r="O44" s="68"/>
    </row>
    <row r="45" spans="1:15" x14ac:dyDescent="0.15">
      <c r="A45" s="12">
        <v>41</v>
      </c>
      <c r="B45" s="67" t="str">
        <f>IF(C45&lt;&gt;"",基本情報!$C$3,"")</f>
        <v/>
      </c>
      <c r="C45" s="68"/>
      <c r="D45" s="68"/>
      <c r="E45" s="69"/>
      <c r="F45" s="68"/>
      <c r="G45" s="68"/>
      <c r="H45" s="70"/>
      <c r="I45" s="71"/>
      <c r="J45" s="72"/>
      <c r="K45" s="73"/>
      <c r="L45" s="110" t="str">
        <f t="shared" si="0"/>
        <v/>
      </c>
      <c r="M45" s="76"/>
      <c r="N45" s="74"/>
      <c r="O45" s="68"/>
    </row>
    <row r="46" spans="1:15" x14ac:dyDescent="0.15">
      <c r="A46" s="12">
        <v>42</v>
      </c>
      <c r="B46" s="67" t="str">
        <f>IF(C46&lt;&gt;"",基本情報!$C$3,"")</f>
        <v/>
      </c>
      <c r="C46" s="68"/>
      <c r="D46" s="68"/>
      <c r="E46" s="69"/>
      <c r="F46" s="68"/>
      <c r="G46" s="68"/>
      <c r="H46" s="70"/>
      <c r="I46" s="71"/>
      <c r="J46" s="72"/>
      <c r="K46" s="73"/>
      <c r="L46" s="110" t="str">
        <f t="shared" si="0"/>
        <v/>
      </c>
      <c r="M46" s="76"/>
      <c r="N46" s="74"/>
      <c r="O46" s="68"/>
    </row>
    <row r="47" spans="1:15" x14ac:dyDescent="0.15">
      <c r="A47" s="12">
        <v>43</v>
      </c>
      <c r="B47" s="67" t="str">
        <f>IF(C47&lt;&gt;"",基本情報!$C$3,"")</f>
        <v/>
      </c>
      <c r="C47" s="68"/>
      <c r="D47" s="68"/>
      <c r="E47" s="69"/>
      <c r="F47" s="68"/>
      <c r="G47" s="68"/>
      <c r="H47" s="70"/>
      <c r="I47" s="71"/>
      <c r="J47" s="72"/>
      <c r="K47" s="73"/>
      <c r="L47" s="110" t="str">
        <f t="shared" si="0"/>
        <v/>
      </c>
      <c r="M47" s="76"/>
      <c r="N47" s="74"/>
      <c r="O47" s="68"/>
    </row>
    <row r="48" spans="1:15" x14ac:dyDescent="0.15">
      <c r="A48" s="12">
        <v>44</v>
      </c>
      <c r="B48" s="67" t="str">
        <f>IF(C48&lt;&gt;"",基本情報!$C$3,"")</f>
        <v/>
      </c>
      <c r="C48" s="68"/>
      <c r="D48" s="68"/>
      <c r="E48" s="69"/>
      <c r="F48" s="68"/>
      <c r="G48" s="68"/>
      <c r="H48" s="70"/>
      <c r="I48" s="71"/>
      <c r="J48" s="72"/>
      <c r="K48" s="73"/>
      <c r="L48" s="110" t="str">
        <f t="shared" si="0"/>
        <v/>
      </c>
      <c r="M48" s="76"/>
      <c r="N48" s="74"/>
      <c r="O48" s="68"/>
    </row>
    <row r="49" spans="1:15" x14ac:dyDescent="0.15">
      <c r="A49" s="12">
        <v>45</v>
      </c>
      <c r="B49" s="67" t="str">
        <f>IF(C49&lt;&gt;"",基本情報!$C$3,"")</f>
        <v/>
      </c>
      <c r="C49" s="68"/>
      <c r="D49" s="68"/>
      <c r="E49" s="69"/>
      <c r="F49" s="68"/>
      <c r="G49" s="68"/>
      <c r="H49" s="70"/>
      <c r="I49" s="71"/>
      <c r="J49" s="72"/>
      <c r="K49" s="73"/>
      <c r="L49" s="110" t="str">
        <f t="shared" si="0"/>
        <v/>
      </c>
      <c r="M49" s="76"/>
      <c r="N49" s="74"/>
      <c r="O49" s="68"/>
    </row>
    <row r="50" spans="1:15" x14ac:dyDescent="0.15">
      <c r="A50" s="12">
        <v>46</v>
      </c>
      <c r="B50" s="67" t="str">
        <f>IF(C50&lt;&gt;"",基本情報!$C$3,"")</f>
        <v/>
      </c>
      <c r="C50" s="68"/>
      <c r="D50" s="68"/>
      <c r="E50" s="69"/>
      <c r="F50" s="68"/>
      <c r="G50" s="68"/>
      <c r="H50" s="70"/>
      <c r="I50" s="71"/>
      <c r="J50" s="72"/>
      <c r="K50" s="73"/>
      <c r="L50" s="110" t="str">
        <f t="shared" si="0"/>
        <v/>
      </c>
      <c r="M50" s="76"/>
      <c r="N50" s="74"/>
      <c r="O50" s="68"/>
    </row>
    <row r="51" spans="1:15" x14ac:dyDescent="0.15">
      <c r="A51" s="12">
        <v>47</v>
      </c>
      <c r="B51" s="67" t="str">
        <f>IF(C51&lt;&gt;"",基本情報!$C$3,"")</f>
        <v/>
      </c>
      <c r="C51" s="68"/>
      <c r="D51" s="68"/>
      <c r="E51" s="69"/>
      <c r="F51" s="68"/>
      <c r="G51" s="68"/>
      <c r="H51" s="70"/>
      <c r="I51" s="71"/>
      <c r="J51" s="72"/>
      <c r="K51" s="73"/>
      <c r="L51" s="110" t="str">
        <f t="shared" si="0"/>
        <v/>
      </c>
      <c r="M51" s="76"/>
      <c r="N51" s="74"/>
      <c r="O51" s="68"/>
    </row>
    <row r="52" spans="1:15" x14ac:dyDescent="0.15">
      <c r="A52" s="12">
        <v>48</v>
      </c>
      <c r="B52" s="67" t="str">
        <f>IF(C52&lt;&gt;"",基本情報!$C$3,"")</f>
        <v/>
      </c>
      <c r="C52" s="68"/>
      <c r="D52" s="68"/>
      <c r="E52" s="69"/>
      <c r="F52" s="68"/>
      <c r="G52" s="68"/>
      <c r="H52" s="70"/>
      <c r="I52" s="71"/>
      <c r="J52" s="72"/>
      <c r="K52" s="73"/>
      <c r="L52" s="110" t="str">
        <f t="shared" si="0"/>
        <v/>
      </c>
      <c r="M52" s="76"/>
      <c r="N52" s="74"/>
      <c r="O52" s="68"/>
    </row>
    <row r="53" spans="1:15" x14ac:dyDescent="0.15">
      <c r="A53" s="12">
        <v>49</v>
      </c>
      <c r="B53" s="67" t="str">
        <f>IF(C53&lt;&gt;"",基本情報!$C$3,"")</f>
        <v/>
      </c>
      <c r="C53" s="68"/>
      <c r="D53" s="68"/>
      <c r="E53" s="69"/>
      <c r="F53" s="68"/>
      <c r="G53" s="68"/>
      <c r="H53" s="70"/>
      <c r="I53" s="71"/>
      <c r="J53" s="72"/>
      <c r="K53" s="73"/>
      <c r="L53" s="110" t="str">
        <f t="shared" si="0"/>
        <v/>
      </c>
      <c r="M53" s="76"/>
      <c r="N53" s="74"/>
      <c r="O53" s="68"/>
    </row>
    <row r="54" spans="1:15" x14ac:dyDescent="0.15">
      <c r="A54" s="12">
        <v>50</v>
      </c>
      <c r="B54" s="67" t="str">
        <f>IF(C54&lt;&gt;"",基本情報!$C$3,"")</f>
        <v/>
      </c>
      <c r="C54" s="68"/>
      <c r="D54" s="68"/>
      <c r="E54" s="69"/>
      <c r="F54" s="68"/>
      <c r="G54" s="68"/>
      <c r="H54" s="70"/>
      <c r="I54" s="71"/>
      <c r="J54" s="72"/>
      <c r="K54" s="73"/>
      <c r="L54" s="110" t="str">
        <f t="shared" si="0"/>
        <v/>
      </c>
      <c r="M54" s="76"/>
      <c r="N54" s="74"/>
      <c r="O54" s="68"/>
    </row>
  </sheetData>
  <sheetProtection algorithmName="SHA-512" hashValue="kY1Ropw6j3tWYpWONgqcEXSxNq/aN/quartg3VTA/RZHIccX6leZpP0eCEx6RYJ3uyBFWX3uVqMA8I8nplFwdg==" saltValue="TZGxaE6hG/ZJwjKhJoSL7w==" spinCount="100000" sheet="1" selectLockedCells="1"/>
  <mergeCells count="4">
    <mergeCell ref="C2:D2"/>
    <mergeCell ref="E2:H2"/>
    <mergeCell ref="I2:J2"/>
    <mergeCell ref="M2:N2"/>
  </mergeCells>
  <phoneticPr fontId="1"/>
  <dataValidations count="2">
    <dataValidation type="list" allowBlank="1" showInputMessage="1" showErrorMessage="1" sqref="J4:J54" xr:uid="{00000000-0002-0000-0200-000001000000}">
      <formula1>"男子,女子"</formula1>
    </dataValidation>
    <dataValidation type="list" allowBlank="1" showInputMessage="1" showErrorMessage="1" sqref="I5:I54" xr:uid="{A127882C-08DB-42AF-B68D-7689986391E4}">
      <formula1>$Q$5:$Q$12</formula1>
    </dataValidation>
  </dataValidations>
  <pageMargins left="0.70866141732283472" right="0.33" top="0.74803149606299213" bottom="0.74803149606299213" header="0.31496062992125984" footer="0.31496062992125984"/>
  <pageSetup paperSize="9" scale="4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712F-6C24-4A1A-91DF-7298D585D701}">
  <sheetPr>
    <pageSetUpPr fitToPage="1"/>
  </sheetPr>
  <dimension ref="A1:T13"/>
  <sheetViews>
    <sheetView view="pageBreakPreview" zoomScale="70" zoomScaleNormal="85" zoomScaleSheetLayoutView="70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5" x14ac:dyDescent="0.15"/>
  <cols>
    <col min="1" max="1" width="6.75" customWidth="1"/>
    <col min="2" max="2" width="13.875" customWidth="1"/>
    <col min="3" max="3" width="25.75" customWidth="1"/>
    <col min="4" max="4" width="22.75" customWidth="1"/>
    <col min="5" max="5" width="13.375" customWidth="1"/>
    <col min="6" max="15" width="18" customWidth="1"/>
    <col min="16" max="16" width="7.625" bestFit="1" customWidth="1"/>
    <col min="17" max="18" width="18" customWidth="1"/>
    <col min="19" max="19" width="8" bestFit="1" customWidth="1"/>
    <col min="20" max="20" width="25" customWidth="1"/>
  </cols>
  <sheetData>
    <row r="1" spans="1:20" ht="48.75" customHeight="1" x14ac:dyDescent="0.15">
      <c r="A1" s="40" t="s">
        <v>121</v>
      </c>
      <c r="B1" s="40"/>
    </row>
    <row r="2" spans="1:20" s="88" customFormat="1" ht="36.75" customHeight="1" x14ac:dyDescent="0.15">
      <c r="A2" s="42" t="s">
        <v>84</v>
      </c>
      <c r="B2" s="42" t="s">
        <v>130</v>
      </c>
      <c r="C2" s="83" t="s">
        <v>128</v>
      </c>
      <c r="D2" s="83" t="s">
        <v>112</v>
      </c>
      <c r="E2" s="42" t="s">
        <v>77</v>
      </c>
      <c r="F2" s="84" t="s">
        <v>78</v>
      </c>
      <c r="G2" s="85" t="s">
        <v>122</v>
      </c>
      <c r="H2" s="84" t="s">
        <v>79</v>
      </c>
      <c r="I2" s="85" t="s">
        <v>123</v>
      </c>
      <c r="J2" s="84" t="s">
        <v>80</v>
      </c>
      <c r="K2" s="85" t="s">
        <v>124</v>
      </c>
      <c r="L2" s="84" t="s">
        <v>81</v>
      </c>
      <c r="M2" s="85" t="s">
        <v>125</v>
      </c>
      <c r="N2" s="84" t="s">
        <v>82</v>
      </c>
      <c r="O2" s="85" t="s">
        <v>126</v>
      </c>
      <c r="P2" s="86" t="s">
        <v>85</v>
      </c>
      <c r="Q2" s="84" t="s">
        <v>83</v>
      </c>
      <c r="R2" s="85" t="s">
        <v>127</v>
      </c>
      <c r="S2" s="86" t="s">
        <v>86</v>
      </c>
      <c r="T2" s="87" t="s">
        <v>129</v>
      </c>
    </row>
    <row r="3" spans="1:20" s="88" customFormat="1" ht="36.75" customHeight="1" x14ac:dyDescent="0.15">
      <c r="A3" s="42" t="s">
        <v>108</v>
      </c>
      <c r="B3" s="42" t="s">
        <v>120</v>
      </c>
      <c r="C3" s="83" t="s">
        <v>131</v>
      </c>
      <c r="D3" s="83" t="s">
        <v>114</v>
      </c>
      <c r="E3" s="42" t="s">
        <v>132</v>
      </c>
      <c r="F3" s="84" t="s">
        <v>133</v>
      </c>
      <c r="G3" s="85" t="s">
        <v>134</v>
      </c>
      <c r="H3" s="84" t="s">
        <v>135</v>
      </c>
      <c r="I3" s="85" t="s">
        <v>136</v>
      </c>
      <c r="J3" s="84" t="s">
        <v>137</v>
      </c>
      <c r="K3" s="85" t="s">
        <v>138</v>
      </c>
      <c r="L3" s="84" t="s">
        <v>139</v>
      </c>
      <c r="M3" s="85" t="s">
        <v>140</v>
      </c>
      <c r="N3" s="84" t="s">
        <v>141</v>
      </c>
      <c r="O3" s="85" t="s">
        <v>142</v>
      </c>
      <c r="P3" s="86" t="s">
        <v>143</v>
      </c>
      <c r="Q3" s="84" t="s">
        <v>144</v>
      </c>
      <c r="R3" s="85" t="s">
        <v>145</v>
      </c>
      <c r="S3" s="86" t="s">
        <v>146</v>
      </c>
      <c r="T3" s="89"/>
    </row>
    <row r="4" spans="1:20" s="1" customFormat="1" ht="36.75" customHeight="1" x14ac:dyDescent="0.15">
      <c r="A4" s="77">
        <v>1</v>
      </c>
      <c r="B4" s="80" t="str">
        <f>IF(C4&lt;&gt;"",基本情報!$C$3,"")</f>
        <v/>
      </c>
      <c r="C4" s="111"/>
      <c r="D4" s="111"/>
      <c r="E4" s="111"/>
      <c r="F4" s="99"/>
      <c r="G4" s="98"/>
      <c r="H4" s="99"/>
      <c r="I4" s="98"/>
      <c r="J4" s="99"/>
      <c r="K4" s="98"/>
      <c r="L4" s="99"/>
      <c r="M4" s="98"/>
      <c r="N4" s="99"/>
      <c r="O4" s="98"/>
      <c r="P4" s="100"/>
      <c r="Q4" s="99"/>
      <c r="R4" s="98"/>
      <c r="S4" s="100"/>
      <c r="T4" s="101"/>
    </row>
    <row r="5" spans="1:20" s="1" customFormat="1" ht="36.75" customHeight="1" x14ac:dyDescent="0.15">
      <c r="A5" s="78">
        <v>2</v>
      </c>
      <c r="B5" s="81" t="str">
        <f>IF(C5&lt;&gt;"",基本情報!$C$3,"")</f>
        <v/>
      </c>
      <c r="C5" s="112"/>
      <c r="D5" s="112"/>
      <c r="E5" s="112"/>
      <c r="F5" s="103"/>
      <c r="G5" s="102"/>
      <c r="H5" s="103"/>
      <c r="I5" s="102"/>
      <c r="J5" s="103"/>
      <c r="K5" s="102"/>
      <c r="L5" s="103"/>
      <c r="M5" s="102"/>
      <c r="N5" s="103"/>
      <c r="O5" s="102"/>
      <c r="P5" s="104"/>
      <c r="Q5" s="103"/>
      <c r="R5" s="102"/>
      <c r="S5" s="104"/>
      <c r="T5" s="105"/>
    </row>
    <row r="6" spans="1:20" s="1" customFormat="1" ht="36.75" customHeight="1" x14ac:dyDescent="0.15">
      <c r="A6" s="78">
        <v>3</v>
      </c>
      <c r="B6" s="81" t="str">
        <f>IF(C6&lt;&gt;"",基本情報!$C$3,"")</f>
        <v/>
      </c>
      <c r="C6" s="112"/>
      <c r="D6" s="112"/>
      <c r="E6" s="112"/>
      <c r="F6" s="103"/>
      <c r="G6" s="102"/>
      <c r="H6" s="103"/>
      <c r="I6" s="102"/>
      <c r="J6" s="103"/>
      <c r="K6" s="102"/>
      <c r="L6" s="103"/>
      <c r="M6" s="102"/>
      <c r="N6" s="103"/>
      <c r="O6" s="102"/>
      <c r="P6" s="104"/>
      <c r="Q6" s="103"/>
      <c r="R6" s="102"/>
      <c r="S6" s="104"/>
      <c r="T6" s="105"/>
    </row>
    <row r="7" spans="1:20" s="1" customFormat="1" ht="36.75" customHeight="1" x14ac:dyDescent="0.15">
      <c r="A7" s="78">
        <v>4</v>
      </c>
      <c r="B7" s="81" t="str">
        <f>IF(C7&lt;&gt;"",基本情報!$C$3,"")</f>
        <v/>
      </c>
      <c r="C7" s="112"/>
      <c r="D7" s="112"/>
      <c r="E7" s="112"/>
      <c r="F7" s="103"/>
      <c r="G7" s="102"/>
      <c r="H7" s="103"/>
      <c r="I7" s="102"/>
      <c r="J7" s="103"/>
      <c r="K7" s="102"/>
      <c r="L7" s="103"/>
      <c r="M7" s="102"/>
      <c r="N7" s="103"/>
      <c r="O7" s="102"/>
      <c r="P7" s="104"/>
      <c r="Q7" s="103"/>
      <c r="R7" s="102"/>
      <c r="S7" s="104"/>
      <c r="T7" s="105"/>
    </row>
    <row r="8" spans="1:20" s="1" customFormat="1" ht="36.75" customHeight="1" x14ac:dyDescent="0.15">
      <c r="A8" s="78">
        <v>5</v>
      </c>
      <c r="B8" s="81" t="str">
        <f>IF(C8&lt;&gt;"",基本情報!$C$3,"")</f>
        <v/>
      </c>
      <c r="C8" s="112"/>
      <c r="D8" s="112"/>
      <c r="E8" s="112"/>
      <c r="F8" s="103"/>
      <c r="G8" s="102"/>
      <c r="H8" s="103"/>
      <c r="I8" s="102"/>
      <c r="J8" s="103"/>
      <c r="K8" s="102"/>
      <c r="L8" s="103"/>
      <c r="M8" s="102"/>
      <c r="N8" s="103"/>
      <c r="O8" s="102"/>
      <c r="P8" s="104"/>
      <c r="Q8" s="103"/>
      <c r="R8" s="102"/>
      <c r="S8" s="104"/>
      <c r="T8" s="105"/>
    </row>
    <row r="9" spans="1:20" s="1" customFormat="1" ht="36.75" customHeight="1" x14ac:dyDescent="0.15">
      <c r="A9" s="78">
        <v>6</v>
      </c>
      <c r="B9" s="81" t="str">
        <f>IF(C9&lt;&gt;"",基本情報!$C$3,"")</f>
        <v/>
      </c>
      <c r="C9" s="112"/>
      <c r="D9" s="112"/>
      <c r="E9" s="11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4"/>
      <c r="Q9" s="103"/>
      <c r="R9" s="102"/>
      <c r="S9" s="104"/>
      <c r="T9" s="105"/>
    </row>
    <row r="10" spans="1:20" s="1" customFormat="1" ht="36.75" customHeight="1" x14ac:dyDescent="0.15">
      <c r="A10" s="78">
        <v>7</v>
      </c>
      <c r="B10" s="81" t="str">
        <f>IF(C10&lt;&gt;"",基本情報!$C$3,"")</f>
        <v/>
      </c>
      <c r="C10" s="112"/>
      <c r="D10" s="112"/>
      <c r="E10" s="11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4"/>
      <c r="Q10" s="103"/>
      <c r="R10" s="102"/>
      <c r="S10" s="104"/>
      <c r="T10" s="105"/>
    </row>
    <row r="11" spans="1:20" s="1" customFormat="1" ht="36.75" customHeight="1" x14ac:dyDescent="0.15">
      <c r="A11" s="78">
        <v>8</v>
      </c>
      <c r="B11" s="81" t="str">
        <f>IF(C11&lt;&gt;"",基本情報!$C$3,"")</f>
        <v/>
      </c>
      <c r="C11" s="112"/>
      <c r="D11" s="112"/>
      <c r="E11" s="11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4"/>
      <c r="Q11" s="103"/>
      <c r="R11" s="102"/>
      <c r="S11" s="104"/>
      <c r="T11" s="105"/>
    </row>
    <row r="12" spans="1:20" s="1" customFormat="1" ht="36.75" customHeight="1" x14ac:dyDescent="0.15">
      <c r="A12" s="78">
        <v>9</v>
      </c>
      <c r="B12" s="81" t="str">
        <f>IF(C12&lt;&gt;"",基本情報!$C$3,"")</f>
        <v/>
      </c>
      <c r="C12" s="112"/>
      <c r="D12" s="112"/>
      <c r="E12" s="11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4"/>
      <c r="Q12" s="103"/>
      <c r="R12" s="102"/>
      <c r="S12" s="104"/>
      <c r="T12" s="105"/>
    </row>
    <row r="13" spans="1:20" s="1" customFormat="1" ht="36.75" customHeight="1" x14ac:dyDescent="0.15">
      <c r="A13" s="79">
        <v>10</v>
      </c>
      <c r="B13" s="82" t="str">
        <f>IF(C13&lt;&gt;"",基本情報!$C$3,"")</f>
        <v/>
      </c>
      <c r="C13" s="113"/>
      <c r="D13" s="113"/>
      <c r="E13" s="113"/>
      <c r="F13" s="107"/>
      <c r="G13" s="106"/>
      <c r="H13" s="107"/>
      <c r="I13" s="106"/>
      <c r="J13" s="107"/>
      <c r="K13" s="106"/>
      <c r="L13" s="107"/>
      <c r="M13" s="106"/>
      <c r="N13" s="107"/>
      <c r="O13" s="106"/>
      <c r="P13" s="108"/>
      <c r="Q13" s="107"/>
      <c r="R13" s="106"/>
      <c r="S13" s="108"/>
      <c r="T13" s="109"/>
    </row>
  </sheetData>
  <sheetProtection algorithmName="SHA-512" hashValue="33CdtcRTmefmFMiamtluwqO1i1CKIiMiyB8NHL8c22vX+oEe9Euw1SmD+padm/QYx3uLU93YoUDGBwARW0q09Q==" saltValue="KEeRXgu7crjvBu/NX6JjUw==" spinCount="100000" sheet="1" objects="1" scenarios="1" selectLockedCells="1"/>
  <protectedRanges>
    <protectedRange algorithmName="SHA-512" hashValue="Hd2KUZ05neJEM2pnq6QDyXtyUZO3BXDnTyPxe3lo3w57Yt7kAQRx9UbIPVCGPsAOVWr8qPQSpiLC7UgHcl8wow==" saltValue="/s3eXu10iGN+NKiODWM4NQ==" spinCount="100000" sqref="I4:T13" name="範囲1"/>
  </protectedRanges>
  <phoneticPr fontId="1"/>
  <conditionalFormatting sqref="F4:O13 Q4:R13">
    <cfRule type="duplicateValues" dxfId="0" priority="1"/>
  </conditionalFormatting>
  <dataValidations count="2">
    <dataValidation type="list" allowBlank="1" showInputMessage="1" showErrorMessage="1" sqref="S4:S13 P4:P13" xr:uid="{736325FF-624D-4CAE-B26E-CEE3026F7F75}">
      <formula1>"男子,女子"</formula1>
    </dataValidation>
    <dataValidation type="list" allowBlank="1" showInputMessage="1" showErrorMessage="1" sqref="E4:E13" xr:uid="{50B65356-EE0A-467B-92A6-FAE79560BB9A}">
      <formula1>"中学生ミックス,小学生ミックス"</formula1>
    </dataValidation>
  </dataValidations>
  <pageMargins left="0.7" right="0.7" top="0.75" bottom="0.75" header="0.3" footer="0.3"/>
  <pageSetup paperSize="9"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50DC-5DCF-4638-BA79-195A40677BB2}">
  <sheetPr>
    <tabColor rgb="FFFF0000"/>
  </sheetPr>
  <dimension ref="A1:X2"/>
  <sheetViews>
    <sheetView workbookViewId="0">
      <selection activeCell="A2" sqref="A2"/>
    </sheetView>
  </sheetViews>
  <sheetFormatPr defaultRowHeight="13.5" x14ac:dyDescent="0.15"/>
  <sheetData>
    <row r="1" spans="1:24" x14ac:dyDescent="0.15">
      <c r="A1" t="s">
        <v>109</v>
      </c>
      <c r="B1" t="s">
        <v>147</v>
      </c>
      <c r="C1" t="s">
        <v>148</v>
      </c>
      <c r="D1" t="s">
        <v>96</v>
      </c>
      <c r="E1" t="s">
        <v>97</v>
      </c>
      <c r="F1" t="s">
        <v>149</v>
      </c>
      <c r="G1" t="s">
        <v>150</v>
      </c>
      <c r="H1" t="s">
        <v>151</v>
      </c>
      <c r="I1" t="s">
        <v>152</v>
      </c>
      <c r="J1" t="s">
        <v>153</v>
      </c>
      <c r="K1" t="s">
        <v>154</v>
      </c>
      <c r="L1" t="s">
        <v>98</v>
      </c>
      <c r="M1" t="s">
        <v>99</v>
      </c>
      <c r="N1" t="s">
        <v>100</v>
      </c>
      <c r="O1" t="s">
        <v>101</v>
      </c>
      <c r="P1" t="s">
        <v>159</v>
      </c>
      <c r="Q1" t="s">
        <v>160</v>
      </c>
      <c r="R1" t="s">
        <v>161</v>
      </c>
      <c r="S1" t="s">
        <v>162</v>
      </c>
      <c r="T1" t="s">
        <v>163</v>
      </c>
      <c r="U1" t="s">
        <v>164</v>
      </c>
      <c r="V1" t="s">
        <v>165</v>
      </c>
      <c r="W1" t="s">
        <v>102</v>
      </c>
      <c r="X1" t="s">
        <v>103</v>
      </c>
    </row>
    <row r="2" spans="1:24" x14ac:dyDescent="0.15">
      <c r="A2">
        <f>基本情報!C3</f>
        <v>0</v>
      </c>
      <c r="B2">
        <f>基本情報!C4</f>
        <v>0</v>
      </c>
      <c r="C2">
        <f>基本情報!C5</f>
        <v>0</v>
      </c>
      <c r="D2">
        <f>基本情報!C6</f>
        <v>0</v>
      </c>
      <c r="E2">
        <f>基本情報!C7</f>
        <v>0</v>
      </c>
      <c r="F2">
        <f>基本情報!C8</f>
        <v>0</v>
      </c>
      <c r="G2">
        <f>基本情報!C9</f>
        <v>0</v>
      </c>
      <c r="H2">
        <f>基本情報!C10</f>
        <v>0</v>
      </c>
      <c r="I2">
        <f>基本情報!C11</f>
        <v>0</v>
      </c>
      <c r="J2">
        <f>基本情報!C12</f>
        <v>0</v>
      </c>
      <c r="K2">
        <f>基本情報!C13</f>
        <v>0</v>
      </c>
      <c r="L2">
        <f>基本情報!C14</f>
        <v>0</v>
      </c>
      <c r="M2">
        <f>基本情報!C15</f>
        <v>0</v>
      </c>
      <c r="N2">
        <f>基本情報!C16</f>
        <v>0</v>
      </c>
      <c r="O2">
        <f>基本情報!C17</f>
        <v>0</v>
      </c>
      <c r="P2">
        <f>基本情報!C18</f>
        <v>0</v>
      </c>
      <c r="Q2">
        <f>基本情報!C19</f>
        <v>0</v>
      </c>
      <c r="R2">
        <f>基本情報!C20</f>
        <v>0</v>
      </c>
      <c r="S2">
        <f>基本情報!C21</f>
        <v>0</v>
      </c>
      <c r="T2">
        <f>基本情報!C22</f>
        <v>0</v>
      </c>
      <c r="U2" s="44">
        <f>基本情報!C23</f>
        <v>0</v>
      </c>
      <c r="V2">
        <f>基本情報!C24</f>
        <v>0</v>
      </c>
      <c r="W2">
        <f>基本情報!C25</f>
        <v>0</v>
      </c>
      <c r="X2">
        <f>基本情報!C26</f>
        <v>0</v>
      </c>
    </row>
  </sheetData>
  <sheetProtection algorithmName="SHA-512" hashValue="41gN0fQH0gY0utT2enlwHd/zhNybov5GtXki3U5tHZ95YuwsAQci3ZvC+d8qUgYmMoXAXiEHvYGEOc2MpsYYjg==" saltValue="v//Ribsmmi1pNQ3INHR7aQ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基本情報</vt:lpstr>
      <vt:lpstr>選手情報（個人競技）</vt:lpstr>
      <vt:lpstr>選手情報（リレー）</vt:lpstr>
      <vt:lpstr>編集禁止</vt:lpstr>
      <vt:lpstr>基本情報!Print_Area</vt:lpstr>
      <vt:lpstr>'選手情報（リレー）'!Print_Area</vt:lpstr>
      <vt:lpstr>'選手情報（個人競技）'!Print_Area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2024-01-15T08:16:55Z</dcterms:modified>
</cp:coreProperties>
</file>