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4\205621 木島平村\"/>
    </mc:Choice>
  </mc:AlternateContent>
  <xr:revisionPtr revIDLastSave="0" documentId="13_ncr:1_{BB22F370-A8DB-4550-B1C4-D568C1D6FA12}" xr6:coauthVersionLast="36" xr6:coauthVersionMax="36" xr10:uidLastSave="{00000000-0000-0000-0000-000000000000}"/>
  <workbookProtection workbookAlgorithmName="SHA-512" workbookHashValue="NdG4cFDa0fQXT8fey/0ubOxwJ4fY5+w1sxh4CVXc9op3j2Ev+IdcEmMzvOPZ+kgk7U590IjY7DZv8ZNEcYReKQ==" workbookSaltValue="oACAb9hY5PcJ97X+uEqfd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<sst xmlns="http://schemas.openxmlformats.org/spreadsheetml/2006/main" count="233" uniqueCount="119">
  <si>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</si>
  <si>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</si>
  <si>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</si>
  <si>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</si>
  <si>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</si>
  <si>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</si>
  <si>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</si>
  <si>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</si>
  <si>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</si>
  <si>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</si>
  <si>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</si>
  <si>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</si>
  <si>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</si>
  <si>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</si>
  <si>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</si>
  <si>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</si>
  <si>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</si>
  <si>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</si>
  <si>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</si>
  <si>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</si>
  <si>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</si>
  <si>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</si>
  <si>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</si>
  <si>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</si>
  <si>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</si>
  <si>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</si>
  <si>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</si>
  <si>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</si>
  <si>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</si>
  <si>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</si>
  <si>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</si>
  <si>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</si>
  <si>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</si>
  <si>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</si>
  <si>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</si>
  <si>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</si>
  <si>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</si>
  <si>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</si>
  <si>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</si>
  <si>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</si>
  <si>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</si>
  <si>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</si>
  <si>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</si>
  <si>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</si>
  <si>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</si>
  <si>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</si>
  <si>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</si>
  <si>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</si>
  <si>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</si>
  <si>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</si>
  <si>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</si>
  <si>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</si>
  <si>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</si>
  <si>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</si>
  <si>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</si>
  <si>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</si>
  <si>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</si>
  <si>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</si>
  <si>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</si>
  <si>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</si>
  <si>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</si>
  <si>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</si>
  <si>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</si>
  <si>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</si>
  <si>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</si>
  <si>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</si>
  <si>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</si>
  <si>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</si>
  <si>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</si>
  <si>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</si>
  <si>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</si>
  <si>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</si>
  <si>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</si>
  <si>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</si>
  <si>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</si>
  <si>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</si>
  <si>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</si>
  <si>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</si>
  <si>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</si>
  <si>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</si>
  <si>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</si>
  <si>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</si>
  <si>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</si>
  <si>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</si>
  <si>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</si>
  <si>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</si>
  <si>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</si>
  <si>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</si>
  <si>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</si>
  <si>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</si>
  <si>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</si>
  <si>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</si>
  <si>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</si>
  <si>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</si>
  <si>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</si>
  <si>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</si>
  <si>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</si>
  <si>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</si>
  <si>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</si>
  <si>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</si>
  <si>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</si>
  <si>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</si>
  <si>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</si>
  <si>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</si>
  <si>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</si>
  <si>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</si>
  <si>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</si>
  <si>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</si>
  <si>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</si>
  <si>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</si>
  <si>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</si>
  <si>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</si>
  <si>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</si>
  <si>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</si>
  <si>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</si>
  <si>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</si>
  <si>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現在の簡易水道事業は、事業開始から20年ほどで比較的新しい施設が多く、③管路更新率は低い水準にとどまっています。
　一方で、旧事業から引き継いだ施設も一部に残っており、これらの施設は老朽化が進んでいると考えられるため、敷設替えなどによる管路の更新を含めた施設全体の計画的な更新が今後の課題となっています。</t>
    <rPh sb="1" eb="3">
      <t>ゲンザイ</t>
    </rPh>
    <rPh sb="4" eb="6">
      <t>カンイ</t>
    </rPh>
    <rPh sb="6" eb="8">
      <t>スイドウ</t>
    </rPh>
    <rPh sb="8" eb="10">
      <t>ジギョウ</t>
    </rPh>
    <rPh sb="12" eb="14">
      <t>ジギョウ</t>
    </rPh>
    <rPh sb="14" eb="16">
      <t>カイシ</t>
    </rPh>
    <rPh sb="20" eb="21">
      <t>ネン</t>
    </rPh>
    <rPh sb="24" eb="27">
      <t>ヒカクテキ</t>
    </rPh>
    <rPh sb="27" eb="28">
      <t>アタラ</t>
    </rPh>
    <rPh sb="30" eb="32">
      <t>シセツ</t>
    </rPh>
    <rPh sb="33" eb="34">
      <t>オオ</t>
    </rPh>
    <rPh sb="37" eb="39">
      <t>カンロ</t>
    </rPh>
    <rPh sb="39" eb="41">
      <t>コウシン</t>
    </rPh>
    <rPh sb="41" eb="42">
      <t>リツ</t>
    </rPh>
    <rPh sb="43" eb="44">
      <t>ヒク</t>
    </rPh>
    <rPh sb="45" eb="47">
      <t>スイジュン</t>
    </rPh>
    <rPh sb="59" eb="61">
      <t>イッポウ</t>
    </rPh>
    <rPh sb="63" eb="66">
      <t>キュウジギョウ</t>
    </rPh>
    <rPh sb="68" eb="69">
      <t>ヒ</t>
    </rPh>
    <rPh sb="70" eb="71">
      <t>ツ</t>
    </rPh>
    <rPh sb="73" eb="75">
      <t>シセツ</t>
    </rPh>
    <rPh sb="76" eb="78">
      <t>イチブ</t>
    </rPh>
    <rPh sb="79" eb="80">
      <t>ノコ</t>
    </rPh>
    <rPh sb="89" eb="91">
      <t>シセツ</t>
    </rPh>
    <rPh sb="92" eb="95">
      <t>ロウキュウカ</t>
    </rPh>
    <rPh sb="96" eb="97">
      <t>スス</t>
    </rPh>
    <rPh sb="102" eb="103">
      <t>カンガ</t>
    </rPh>
    <rPh sb="110" eb="112">
      <t>フセツ</t>
    </rPh>
    <rPh sb="112" eb="113">
      <t>ガ</t>
    </rPh>
    <rPh sb="119" eb="121">
      <t>カンロ</t>
    </rPh>
    <rPh sb="122" eb="124">
      <t>コウシン</t>
    </rPh>
    <rPh sb="125" eb="126">
      <t>フク</t>
    </rPh>
    <rPh sb="128" eb="130">
      <t>シセツ</t>
    </rPh>
    <rPh sb="130" eb="132">
      <t>ゼンタイ</t>
    </rPh>
    <rPh sb="133" eb="136">
      <t>ケイカクテキ</t>
    </rPh>
    <rPh sb="137" eb="139">
      <t>コウシン</t>
    </rPh>
    <rPh sb="140" eb="142">
      <t>コンゴ</t>
    </rPh>
    <rPh sb="143" eb="145">
      <t>カダイ</t>
    </rPh>
    <phoneticPr fontId="4"/>
  </si>
  <si>
    <t>　簡易水道事業では、①収益的収支比率が72.46％と前年に比べポイント悪化し、過去５年間では最も低い水準となりました。これは、⑥給水原価が368.98円で前年に比べて17.91円低下したものの、⑤料金回収率及び⑧有収率が前年を下回ったこと、新型コロナウイルス感染症拡大の影響により給水区域であるスキー場地区の使用料収入が落ち込んだことが影響し、収支の悪化につながったものと考えられます。
　一方、④企業債残高対給水収益比率は全国及び類似団体を下回っているものの、平成30年度に実施した施設更新に伴う新規借り入れにより大きく上昇し、高い水準となったことも、施設整備のための地方債の借入が年間の給水収益を大きく上回って事業経営の重荷となっていることを示しています。
　また、⑦施設利用率が平均に比べて極端に低い状態にありますが、これは簡易水道事業がスキー場周辺を主な給水区域としており、給水需要のピークにあわせた施設整備を行ったため、現状では施設の能力が過剰となっているものと考えられます。</t>
    <rPh sb="1" eb="3">
      <t>カンイ</t>
    </rPh>
    <rPh sb="3" eb="5">
      <t>スイドウ</t>
    </rPh>
    <rPh sb="5" eb="7">
      <t>ジギョウ</t>
    </rPh>
    <rPh sb="11" eb="14">
      <t>シュウエキテキ</t>
    </rPh>
    <rPh sb="14" eb="16">
      <t>シュウシ</t>
    </rPh>
    <rPh sb="16" eb="18">
      <t>ヒリツ</t>
    </rPh>
    <rPh sb="26" eb="28">
      <t>ゼンネン</t>
    </rPh>
    <rPh sb="29" eb="30">
      <t>クラ</t>
    </rPh>
    <rPh sb="35" eb="37">
      <t>アッカ</t>
    </rPh>
    <rPh sb="39" eb="41">
      <t>カコ</t>
    </rPh>
    <rPh sb="42" eb="44">
      <t>ネンカン</t>
    </rPh>
    <rPh sb="46" eb="47">
      <t>モット</t>
    </rPh>
    <rPh sb="48" eb="49">
      <t>ヒク</t>
    </rPh>
    <rPh sb="50" eb="52">
      <t>スイジュン</t>
    </rPh>
    <rPh sb="77" eb="79">
      <t>ゼンネン</t>
    </rPh>
    <rPh sb="80" eb="81">
      <t>クラ</t>
    </rPh>
    <rPh sb="88" eb="89">
      <t>エン</t>
    </rPh>
    <rPh sb="89" eb="91">
      <t>テイカ</t>
    </rPh>
    <rPh sb="98" eb="100">
      <t>リョウキン</t>
    </rPh>
    <rPh sb="100" eb="102">
      <t>カイシュウ</t>
    </rPh>
    <rPh sb="102" eb="103">
      <t>リツ</t>
    </rPh>
    <rPh sb="103" eb="104">
      <t>オヨ</t>
    </rPh>
    <rPh sb="106" eb="108">
      <t>ユウシュウ</t>
    </rPh>
    <rPh sb="108" eb="109">
      <t>リツ</t>
    </rPh>
    <rPh sb="110" eb="112">
      <t>ゼンネン</t>
    </rPh>
    <rPh sb="113" eb="115">
      <t>シタマワ</t>
    </rPh>
    <rPh sb="120" eb="122">
      <t>シンガタ</t>
    </rPh>
    <rPh sb="129" eb="134">
      <t>カンセンショウカクダイ</t>
    </rPh>
    <rPh sb="135" eb="137">
      <t>エイキョウ</t>
    </rPh>
    <rPh sb="140" eb="142">
      <t>キュウスイ</t>
    </rPh>
    <rPh sb="142" eb="144">
      <t>クイキ</t>
    </rPh>
    <rPh sb="150" eb="151">
      <t>ジョウ</t>
    </rPh>
    <rPh sb="151" eb="153">
      <t>チク</t>
    </rPh>
    <rPh sb="154" eb="157">
      <t>シヨウリョウ</t>
    </rPh>
    <rPh sb="157" eb="159">
      <t>シュウニュウ</t>
    </rPh>
    <rPh sb="160" eb="161">
      <t>オ</t>
    </rPh>
    <rPh sb="162" eb="163">
      <t>コ</t>
    </rPh>
    <rPh sb="168" eb="170">
      <t>エイキョウ</t>
    </rPh>
    <rPh sb="172" eb="174">
      <t>シュウシ</t>
    </rPh>
    <rPh sb="175" eb="177">
      <t>アッカ</t>
    </rPh>
    <rPh sb="186" eb="187">
      <t>カンガ</t>
    </rPh>
    <rPh sb="195" eb="197">
      <t>イッポウ</t>
    </rPh>
    <rPh sb="199" eb="201">
      <t>キギョウ</t>
    </rPh>
    <rPh sb="201" eb="202">
      <t>サイ</t>
    </rPh>
    <rPh sb="202" eb="204">
      <t>ザンダカ</t>
    </rPh>
    <rPh sb="204" eb="205">
      <t>タイ</t>
    </rPh>
    <rPh sb="205" eb="207">
      <t>キュウスイ</t>
    </rPh>
    <rPh sb="207" eb="209">
      <t>シュウエキ</t>
    </rPh>
    <rPh sb="209" eb="211">
      <t>ヒリツ</t>
    </rPh>
    <rPh sb="212" eb="214">
      <t>ゼンコク</t>
    </rPh>
    <rPh sb="214" eb="215">
      <t>オヨ</t>
    </rPh>
    <rPh sb="216" eb="218">
      <t>ルイジ</t>
    </rPh>
    <rPh sb="218" eb="220">
      <t>ダンタイ</t>
    </rPh>
    <rPh sb="221" eb="223">
      <t>シタマワ</t>
    </rPh>
    <rPh sb="231" eb="233">
      <t>ヘイセイ</t>
    </rPh>
    <rPh sb="235" eb="237">
      <t>ネンド</t>
    </rPh>
    <rPh sb="238" eb="240">
      <t>ジッシ</t>
    </rPh>
    <rPh sb="242" eb="244">
      <t>シセツ</t>
    </rPh>
    <rPh sb="244" eb="246">
      <t>コウシン</t>
    </rPh>
    <rPh sb="247" eb="248">
      <t>トモナ</t>
    </rPh>
    <rPh sb="249" eb="251">
      <t>シンキ</t>
    </rPh>
    <rPh sb="251" eb="252">
      <t>カ</t>
    </rPh>
    <rPh sb="253" eb="254">
      <t>イ</t>
    </rPh>
    <rPh sb="258" eb="259">
      <t>オオ</t>
    </rPh>
    <rPh sb="261" eb="263">
      <t>ジョウショウ</t>
    </rPh>
    <rPh sb="265" eb="266">
      <t>タカ</t>
    </rPh>
    <rPh sb="267" eb="269">
      <t>スイジュン</t>
    </rPh>
    <rPh sb="277" eb="279">
      <t>シセツ</t>
    </rPh>
    <rPh sb="279" eb="281">
      <t>セイビ</t>
    </rPh>
    <rPh sb="285" eb="288">
      <t>チホウサイ</t>
    </rPh>
    <rPh sb="289" eb="291">
      <t>カリイレ</t>
    </rPh>
    <rPh sb="292" eb="294">
      <t>ネンカン</t>
    </rPh>
    <rPh sb="295" eb="297">
      <t>キュウスイ</t>
    </rPh>
    <rPh sb="297" eb="299">
      <t>シュウエキ</t>
    </rPh>
    <rPh sb="300" eb="301">
      <t>オオ</t>
    </rPh>
    <rPh sb="303" eb="305">
      <t>ウワマワ</t>
    </rPh>
    <rPh sb="307" eb="309">
      <t>ジギョウ</t>
    </rPh>
    <rPh sb="309" eb="311">
      <t>ケイエイ</t>
    </rPh>
    <rPh sb="312" eb="314">
      <t>オモニ</t>
    </rPh>
    <rPh sb="323" eb="324">
      <t>シメ</t>
    </rPh>
    <rPh sb="336" eb="338">
      <t>シセツ</t>
    </rPh>
    <rPh sb="338" eb="340">
      <t>リヨウ</t>
    </rPh>
    <rPh sb="340" eb="341">
      <t>リツ</t>
    </rPh>
    <rPh sb="342" eb="344">
      <t>ヘイキン</t>
    </rPh>
    <rPh sb="345" eb="346">
      <t>クラ</t>
    </rPh>
    <rPh sb="348" eb="350">
      <t>キョクタン</t>
    </rPh>
    <rPh sb="351" eb="352">
      <t>ヒク</t>
    </rPh>
    <rPh sb="353" eb="355">
      <t>ジョウタイ</t>
    </rPh>
    <rPh sb="365" eb="367">
      <t>カンイ</t>
    </rPh>
    <rPh sb="367" eb="369">
      <t>スイドウ</t>
    </rPh>
    <rPh sb="369" eb="371">
      <t>ジギョウ</t>
    </rPh>
    <rPh sb="375" eb="376">
      <t>ジョウ</t>
    </rPh>
    <rPh sb="376" eb="378">
      <t>シュウヘン</t>
    </rPh>
    <rPh sb="379" eb="380">
      <t>オモ</t>
    </rPh>
    <rPh sb="381" eb="383">
      <t>キュウスイ</t>
    </rPh>
    <rPh sb="383" eb="385">
      <t>クイキ</t>
    </rPh>
    <rPh sb="391" eb="393">
      <t>キュウスイ</t>
    </rPh>
    <rPh sb="393" eb="395">
      <t>ジュヨウ</t>
    </rPh>
    <rPh sb="404" eb="406">
      <t>シセツ</t>
    </rPh>
    <rPh sb="406" eb="408">
      <t>セイビ</t>
    </rPh>
    <rPh sb="409" eb="410">
      <t>オコナ</t>
    </rPh>
    <rPh sb="415" eb="417">
      <t>ゲンジョウ</t>
    </rPh>
    <rPh sb="419" eb="421">
      <t>シセツ</t>
    </rPh>
    <rPh sb="422" eb="424">
      <t>ノウリョク</t>
    </rPh>
    <rPh sb="425" eb="427">
      <t>カジョウ</t>
    </rPh>
    <rPh sb="436" eb="437">
      <t>カンガ</t>
    </rPh>
    <phoneticPr fontId="4"/>
  </si>
  <si>
    <t>　上記の分析から、簡易水道事業の経営状態は、平成30年度に好転したものの、その後は3年続けて悪化しており、新型コロナウイルス感染症拡大の影響により観光客の減少を含めた給水人口の減少による給水収益（使用料収入）の減少、今後予定されている配水池などの設備更新や老朽化が進む管路の維持管理に伴う費用の増加などにより、経営状態がさらに悪化することが懸念されています。
　このため、更なる経費節減を進めるとともに、設備更新に合わせた過剰な設備の見直しなど、事業効率の向上、経営基盤の安定強化に向けた抜本的な対策（企業会計の適用、水道事業との統合など）に取り組む必要があります。</t>
    <rPh sb="1" eb="3">
      <t>ジョウキ</t>
    </rPh>
    <rPh sb="4" eb="6">
      <t>ブンセキ</t>
    </rPh>
    <rPh sb="9" eb="11">
      <t>カンイ</t>
    </rPh>
    <rPh sb="11" eb="13">
      <t>スイドウ</t>
    </rPh>
    <rPh sb="13" eb="15">
      <t>ジギョウ</t>
    </rPh>
    <rPh sb="16" eb="18">
      <t>ケイエイ</t>
    </rPh>
    <rPh sb="18" eb="20">
      <t>ジョウタイ</t>
    </rPh>
    <rPh sb="22" eb="24">
      <t>ヘイセイ</t>
    </rPh>
    <rPh sb="26" eb="28">
      <t>ネンド</t>
    </rPh>
    <rPh sb="29" eb="31">
      <t>コウテン</t>
    </rPh>
    <rPh sb="39" eb="40">
      <t>ゴ</t>
    </rPh>
    <rPh sb="42" eb="43">
      <t>ネン</t>
    </rPh>
    <rPh sb="43" eb="44">
      <t>ツヅ</t>
    </rPh>
    <rPh sb="46" eb="48">
      <t>アッカ</t>
    </rPh>
    <rPh sb="53" eb="55">
      <t>シンガタ</t>
    </rPh>
    <rPh sb="62" eb="67">
      <t>カンセンショウカクダイ</t>
    </rPh>
    <rPh sb="68" eb="70">
      <t>エイキョウ</t>
    </rPh>
    <rPh sb="73" eb="76">
      <t>カンコウキャク</t>
    </rPh>
    <rPh sb="77" eb="79">
      <t>ゲンショウ</t>
    </rPh>
    <rPh sb="80" eb="81">
      <t>フク</t>
    </rPh>
    <rPh sb="83" eb="85">
      <t>キュウスイ</t>
    </rPh>
    <rPh sb="85" eb="87">
      <t>ジンコウ</t>
    </rPh>
    <rPh sb="88" eb="90">
      <t>ゲンショウ</t>
    </rPh>
    <rPh sb="93" eb="95">
      <t>キュウスイ</t>
    </rPh>
    <rPh sb="95" eb="97">
      <t>シュウエキ</t>
    </rPh>
    <rPh sb="98" eb="101">
      <t>シヨウリョウ</t>
    </rPh>
    <rPh sb="101" eb="103">
      <t>シュウニュウ</t>
    </rPh>
    <rPh sb="105" eb="107">
      <t>ゲンショウ</t>
    </rPh>
    <rPh sb="108" eb="110">
      <t>コンゴ</t>
    </rPh>
    <rPh sb="110" eb="112">
      <t>ヨテイ</t>
    </rPh>
    <rPh sb="117" eb="120">
      <t>ハイスイチ</t>
    </rPh>
    <rPh sb="123" eb="125">
      <t>セツビ</t>
    </rPh>
    <rPh sb="125" eb="127">
      <t>コウシン</t>
    </rPh>
    <rPh sb="128" eb="131">
      <t>ロウキュウカ</t>
    </rPh>
    <rPh sb="132" eb="133">
      <t>スス</t>
    </rPh>
    <rPh sb="134" eb="136">
      <t>カンロ</t>
    </rPh>
    <rPh sb="137" eb="139">
      <t>イジ</t>
    </rPh>
    <rPh sb="139" eb="141">
      <t>カンリ</t>
    </rPh>
    <rPh sb="142" eb="143">
      <t>トモナ</t>
    </rPh>
    <rPh sb="144" eb="146">
      <t>ヒヨウ</t>
    </rPh>
    <rPh sb="147" eb="149">
      <t>ゾウカ</t>
    </rPh>
    <rPh sb="155" eb="157">
      <t>ケイエイ</t>
    </rPh>
    <rPh sb="157" eb="159">
      <t>ジョウタイ</t>
    </rPh>
    <rPh sb="163" eb="165">
      <t>アッカ</t>
    </rPh>
    <rPh sb="170" eb="172">
      <t>ケネン</t>
    </rPh>
    <rPh sb="186" eb="187">
      <t>サラ</t>
    </rPh>
    <rPh sb="189" eb="191">
      <t>ケイヒ</t>
    </rPh>
    <rPh sb="191" eb="193">
      <t>セツゲン</t>
    </rPh>
    <rPh sb="194" eb="195">
      <t>スス</t>
    </rPh>
    <rPh sb="202" eb="204">
      <t>セツビ</t>
    </rPh>
    <rPh sb="204" eb="206">
      <t>コウシン</t>
    </rPh>
    <rPh sb="207" eb="208">
      <t>ア</t>
    </rPh>
    <rPh sb="211" eb="213">
      <t>カジョウ</t>
    </rPh>
    <rPh sb="214" eb="216">
      <t>セツビ</t>
    </rPh>
    <rPh sb="217" eb="219">
      <t>ミナオ</t>
    </rPh>
    <rPh sb="223" eb="225">
      <t>ジギョウ</t>
    </rPh>
    <rPh sb="225" eb="227">
      <t>コウリツ</t>
    </rPh>
    <rPh sb="228" eb="230">
      <t>コウジョウ</t>
    </rPh>
    <rPh sb="231" eb="233">
      <t>ケイエイ</t>
    </rPh>
    <rPh sb="233" eb="235">
      <t>キバン</t>
    </rPh>
    <rPh sb="236" eb="238">
      <t>アンテイ</t>
    </rPh>
    <rPh sb="238" eb="240">
      <t>キョウカ</t>
    </rPh>
    <rPh sb="241" eb="242">
      <t>ム</t>
    </rPh>
    <rPh sb="244" eb="247">
      <t>バッポンテキ</t>
    </rPh>
    <rPh sb="248" eb="250">
      <t>タイサク</t>
    </rPh>
    <rPh sb="251" eb="253">
      <t>キギョウ</t>
    </rPh>
    <rPh sb="253" eb="255">
      <t>カイケイ</t>
    </rPh>
    <rPh sb="256" eb="258">
      <t>テキヨウ</t>
    </rPh>
    <rPh sb="259" eb="261">
      <t>スイドウ</t>
    </rPh>
    <rPh sb="261" eb="263">
      <t>ジギョウ</t>
    </rPh>
    <rPh sb="265" eb="267">
      <t>トウゴウ</t>
    </rPh>
    <rPh sb="271" eb="272">
      <t>ト</t>
    </rPh>
    <rPh sb="273" eb="274">
      <t>ク</t>
    </rPh>
    <rPh sb="275" eb="2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</si>
</sst>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1F-44AB-8946-8D104EF8F08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941F-44AB-8946-8D104EF8F08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8.49</c:v>
                </c:pt>
                <c:pt idx="1">
                  <c:v>9.0399999999999991</c:v>
                </c:pt>
                <c:pt idx="2">
                  <c:v>8.01</c:v>
                </c:pt>
                <c:pt idx="3">
                  <c:v>6.86</c:v>
                </c:pt>
                <c:pt idx="4">
                  <c:v>7.24</c:v>
                </c:pt>
              </c:numCache>
            </c:numRef>
          </c:val>
          <c:extLst>
            <c:ext xmlns:c16="http://schemas.microsoft.com/office/drawing/2014/chart" uri="{C3380CC4-5D6E-409C-BE32-E72D297353CC}">
              <c16:uniqueId val="{00000000-C9B3-4582-8713-133C4600053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C9B3-4582-8713-133C4600053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96.43</c:v>
                </c:pt>
                <c:pt idx="1">
                  <c:v>93.79</c:v>
                </c:pt>
                <c:pt idx="2">
                  <c:v>96.83</c:v>
                </c:pt>
                <c:pt idx="3">
                  <c:v>97.66</c:v>
                </c:pt>
                <c:pt idx="4">
                  <c:v>97.01</c:v>
                </c:pt>
              </c:numCache>
            </c:numRef>
          </c:val>
          <c:extLst>
            <c:ext xmlns:c16="http://schemas.microsoft.com/office/drawing/2014/chart" uri="{C3380CC4-5D6E-409C-BE32-E72D297353CC}">
              <c16:uniqueId val="{00000000-79C7-44E7-B690-22DCEEDB869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9C7-44E7-B690-22DCEEDB869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80.400000000000006</c:v>
                </c:pt>
                <c:pt idx="1">
                  <c:v>101.13</c:v>
                </c:pt>
                <c:pt idx="2">
                  <c:v>82.11</c:v>
                </c:pt>
                <c:pt idx="3">
                  <c:v>73.489999999999995</c:v>
                </c:pt>
                <c:pt idx="4">
                  <c:v>72.459999999999994</c:v>
                </c:pt>
              </c:numCache>
            </c:numRef>
          </c:val>
          <c:extLst>
            <c:ext xmlns:c16="http://schemas.microsoft.com/office/drawing/2014/chart" uri="{C3380CC4-5D6E-409C-BE32-E72D297353CC}">
              <c16:uniqueId val="{00000000-D726-4B03-A91A-35AADEECB2B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D726-4B03-A91A-35AADEECB2B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C6-44D2-977A-91C551F1416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6-44D2-977A-91C551F1416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E9-4827-BCCA-C3F5930172F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9-4827-BCCA-C3F5930172F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C-4F87-A9A2-F5DBE58807E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C-4F87-A9A2-F5DBE58807E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25-43B0-9243-5C49362D270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5-43B0-9243-5C49362D270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332.19</c:v>
                </c:pt>
                <c:pt idx="1">
                  <c:v>464.19</c:v>
                </c:pt>
                <c:pt idx="2">
                  <c:v>437.65</c:v>
                </c:pt>
                <c:pt idx="3">
                  <c:v>426.76</c:v>
                </c:pt>
                <c:pt idx="4">
                  <c:v>367.29</c:v>
                </c:pt>
              </c:numCache>
            </c:numRef>
          </c:val>
          <c:extLst>
            <c:ext xmlns:c16="http://schemas.microsoft.com/office/drawing/2014/chart" uri="{C3380CC4-5D6E-409C-BE32-E72D297353CC}">
              <c16:uniqueId val="{00000000-7FF1-411E-9162-92E4AF5D819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FF1-411E-9162-92E4AF5D819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76.849999999999994</c:v>
                </c:pt>
                <c:pt idx="1">
                  <c:v>97.32</c:v>
                </c:pt>
                <c:pt idx="2">
                  <c:v>79.099999999999994</c:v>
                </c:pt>
                <c:pt idx="3">
                  <c:v>68.680000000000007</c:v>
                </c:pt>
                <c:pt idx="4">
                  <c:v>67.98</c:v>
                </c:pt>
              </c:numCache>
            </c:numRef>
          </c:val>
          <c:extLst>
            <c:ext xmlns:c16="http://schemas.microsoft.com/office/drawing/2014/chart" uri="{C3380CC4-5D6E-409C-BE32-E72D297353CC}">
              <c16:uniqueId val="{00000000-67AA-4E92-9A7C-8711A497B4B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7AA-4E92-9A7C-8711A497B4B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322.27</c:v>
                </c:pt>
                <c:pt idx="1">
                  <c:v>258.44</c:v>
                </c:pt>
                <c:pt idx="2">
                  <c:v>325.18</c:v>
                </c:pt>
                <c:pt idx="3">
                  <c:v>386.89</c:v>
                </c:pt>
                <c:pt idx="4">
                  <c:v>368.98</c:v>
                </c:pt>
              </c:numCache>
            </c:numRef>
          </c:val>
          <c:extLst>
            <c:ext xmlns:c16="http://schemas.microsoft.com/office/drawing/2014/chart" uri="{C3380CC4-5D6E-409C-BE32-E72D297353CC}">
              <c16:uniqueId val="{00000000-60AE-4624-ACEE-5C857AEAFC4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60AE-4624-ACEE-5C857AEAFC4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長野県　木島平村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4508</v>
      </c>
      <c r="AM8" s="60"/>
      <c r="AN8" s="60"/>
      <c r="AO8" s="60"/>
      <c r="AP8" s="60"/>
      <c r="AQ8" s="60"/>
      <c r="AR8" s="60"/>
      <c r="AS8" s="60"/>
      <c r="AT8" s="36">
        <f>データ!$S$6</f>
        <v>99.32</v>
      </c>
      <c r="AU8" s="36"/>
      <c r="AV8" s="36"/>
      <c r="AW8" s="36"/>
      <c r="AX8" s="36"/>
      <c r="AY8" s="36"/>
      <c r="AZ8" s="36"/>
      <c r="BA8" s="36"/>
      <c r="BB8" s="36">
        <f>データ!$T$6</f>
        <v>45.39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4.24</v>
      </c>
      <c r="Q10" s="36"/>
      <c r="R10" s="36"/>
      <c r="S10" s="36"/>
      <c r="T10" s="36"/>
      <c r="U10" s="36"/>
      <c r="V10" s="36"/>
      <c r="W10" s="60">
        <f>データ!$Q$6</f>
        <v>4004</v>
      </c>
      <c r="X10" s="60"/>
      <c r="Y10" s="60"/>
      <c r="Z10" s="60"/>
      <c r="AA10" s="60"/>
      <c r="AB10" s="60"/>
      <c r="AC10" s="60"/>
      <c r="AD10" s="2"/>
      <c r="AE10" s="2"/>
      <c r="AF10" s="2"/>
      <c r="AG10" s="2"/>
      <c r="AH10" s="2"/>
      <c r="AI10" s="2"/>
      <c r="AJ10" s="2"/>
      <c r="AK10" s="2"/>
      <c r="AL10" s="60">
        <f>データ!$U$6</f>
        <v>190</v>
      </c>
      <c r="AM10" s="60"/>
      <c r="AN10" s="60"/>
      <c r="AO10" s="60"/>
      <c r="AP10" s="60"/>
      <c r="AQ10" s="60"/>
      <c r="AR10" s="60"/>
      <c r="AS10" s="60"/>
      <c r="AT10" s="36">
        <f>データ!$V$6</f>
        <v>2.79</v>
      </c>
      <c r="AU10" s="36"/>
      <c r="AV10" s="36"/>
      <c r="AW10" s="36"/>
      <c r="AX10" s="36"/>
      <c r="AY10" s="36"/>
      <c r="AZ10" s="36"/>
      <c r="BA10" s="36"/>
      <c r="BB10" s="36">
        <f>データ!$W$6</f>
        <v>68.099999999999994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118</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BqAkLhyqnoCdWd4sZzxi2lqTDq+vb8t3aiJHZyXDQAuzCT+KKFICTVBhj60lJp3PvkMLNR3M5ktK9WtmLrZdPw==" saltValue="UQBN703mv3rWjFyQCz4Wv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205621</v>
      </c>
      <c r="D6" s="20">
        <f t="shared" si="3"/>
        <v>47</v>
      </c>
      <c r="E6" s="20">
        <f t="shared" si="3"/>
        <v>1</v>
      </c>
      <c r="F6" s="20">
        <f t="shared" si="3"/>
        <v>0</v>
      </c>
      <c r="G6" s="20">
        <f t="shared" si="3"/>
        <v>0</v>
      </c>
      <c r="H6" s="20" t="str">
        <f t="shared" si="3"/>
        <v>長野県　木島平村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4.24</v>
      </c>
      <c r="Q6" s="21">
        <f t="shared" si="3"/>
        <v>4004</v>
      </c>
      <c r="R6" s="21">
        <f t="shared" si="3"/>
        <v>4508</v>
      </c>
      <c r="S6" s="21">
        <f t="shared" si="3"/>
        <v>99.32</v>
      </c>
      <c r="T6" s="21">
        <f t="shared" si="3"/>
        <v>45.39</v>
      </c>
      <c r="U6" s="21">
        <f t="shared" si="3"/>
        <v>190</v>
      </c>
      <c r="V6" s="21">
        <f t="shared" si="3"/>
        <v>2.79</v>
      </c>
      <c r="W6" s="21">
        <f t="shared" si="3"/>
        <v>68.099999999999994</v>
      </c>
      <c r="X6" s="22">
        <f>IF(X7="",NA(),X7)</f>
        <v>80.400000000000006</v>
      </c>
      <c r="Y6" s="22">
        <f t="shared" ref="Y6:AG6" si="4">IF(Y7="",NA(),Y7)</f>
        <v>101.13</v>
      </c>
      <c r="Z6" s="22">
        <f t="shared" si="4"/>
        <v>82.11</v>
      </c>
      <c r="AA6" s="22">
        <f t="shared" si="4"/>
        <v>73.489999999999995</v>
      </c>
      <c r="AB6" s="22">
        <f t="shared" si="4"/>
        <v>72.459999999999994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332.19</v>
      </c>
      <c r="BF6" s="22">
        <f t="shared" ref="BF6:BN6" si="7">IF(BF7="",NA(),BF7)</f>
        <v>464.19</v>
      </c>
      <c r="BG6" s="22">
        <f t="shared" si="7"/>
        <v>437.65</v>
      </c>
      <c r="BH6" s="22">
        <f t="shared" si="7"/>
        <v>426.76</v>
      </c>
      <c r="BI6" s="22">
        <f t="shared" si="7"/>
        <v>367.29</v>
      </c>
      <c r="BJ6" s="22">
        <f t="shared" si="7"/>
        <v>1302.33</v>
      </c>
      <c r="BK6" s="22">
        <f t="shared" si="7"/>
        <v>1274.21</v>
      </c>
      <c r="BL6" s="22">
        <f t="shared" si="7"/>
        <v>1183.92</v>
      </c>
      <c r="BM6" s="22">
        <f t="shared" si="7"/>
        <v>1128.72</v>
      </c>
      <c r="BN6" s="22">
        <f t="shared" si="7"/>
        <v>1125.25</v>
      </c>
      <c r="BO6" s="21" t="str">
        <f>IF(BO7="","",IF(BO7="-","【-】","【"&amp;SUBSTITUTE(TEXT(BO7,"#,##0.00"),"-","△")&amp;"】"))</f>
        <v>【940.88】</v>
      </c>
      <c r="BP6" s="22">
        <f>IF(BP7="",NA(),BP7)</f>
        <v>76.849999999999994</v>
      </c>
      <c r="BQ6" s="22">
        <f t="shared" ref="BQ6:BY6" si="8">IF(BQ7="",NA(),BQ7)</f>
        <v>97.32</v>
      </c>
      <c r="BR6" s="22">
        <f t="shared" si="8"/>
        <v>79.099999999999994</v>
      </c>
      <c r="BS6" s="22">
        <f t="shared" si="8"/>
        <v>68.680000000000007</v>
      </c>
      <c r="BT6" s="22">
        <f t="shared" si="8"/>
        <v>67.98</v>
      </c>
      <c r="BU6" s="22">
        <f t="shared" si="8"/>
        <v>40.89</v>
      </c>
      <c r="BV6" s="22">
        <f t="shared" si="8"/>
        <v>41.25</v>
      </c>
      <c r="BW6" s="22">
        <f t="shared" si="8"/>
        <v>42.5</v>
      </c>
      <c r="BX6" s="22">
        <f t="shared" si="8"/>
        <v>41.84</v>
      </c>
      <c r="BY6" s="22">
        <f t="shared" si="8"/>
        <v>41.44</v>
      </c>
      <c r="BZ6" s="21" t="str">
        <f>IF(BZ7="","",IF(BZ7="-","【-】","【"&amp;SUBSTITUTE(TEXT(BZ7,"#,##0.00"),"-","△")&amp;"】"))</f>
        <v>【54.59】</v>
      </c>
      <c r="CA6" s="22">
        <f>IF(CA7="",NA(),CA7)</f>
        <v>322.27</v>
      </c>
      <c r="CB6" s="22">
        <f t="shared" ref="CB6:CJ6" si="9">IF(CB7="",NA(),CB7)</f>
        <v>258.44</v>
      </c>
      <c r="CC6" s="22">
        <f t="shared" si="9"/>
        <v>325.18</v>
      </c>
      <c r="CD6" s="22">
        <f t="shared" si="9"/>
        <v>386.89</v>
      </c>
      <c r="CE6" s="22">
        <f t="shared" si="9"/>
        <v>368.98</v>
      </c>
      <c r="CF6" s="22">
        <f t="shared" si="9"/>
        <v>383.2</v>
      </c>
      <c r="CG6" s="22">
        <f t="shared" si="9"/>
        <v>383.25</v>
      </c>
      <c r="CH6" s="22">
        <f t="shared" si="9"/>
        <v>377.72</v>
      </c>
      <c r="CI6" s="22">
        <f t="shared" si="9"/>
        <v>390.47</v>
      </c>
      <c r="CJ6" s="22">
        <f t="shared" si="9"/>
        <v>403.61</v>
      </c>
      <c r="CK6" s="21" t="str">
        <f>IF(CK7="","",IF(CK7="-","【-】","【"&amp;SUBSTITUTE(TEXT(CK7,"#,##0.00"),"-","△")&amp;"】"))</f>
        <v>【301.20】</v>
      </c>
      <c r="CL6" s="22">
        <f>IF(CL7="",NA(),CL7)</f>
        <v>8.49</v>
      </c>
      <c r="CM6" s="22">
        <f t="shared" ref="CM6:CU6" si="10">IF(CM7="",NA(),CM7)</f>
        <v>9.0399999999999991</v>
      </c>
      <c r="CN6" s="22">
        <f t="shared" si="10"/>
        <v>8.01</v>
      </c>
      <c r="CO6" s="22">
        <f t="shared" si="10"/>
        <v>6.86</v>
      </c>
      <c r="CP6" s="22">
        <f t="shared" si="10"/>
        <v>7.24</v>
      </c>
      <c r="CQ6" s="22">
        <f t="shared" si="10"/>
        <v>47.95</v>
      </c>
      <c r="CR6" s="22">
        <f t="shared" si="10"/>
        <v>48.26</v>
      </c>
      <c r="CS6" s="22">
        <f t="shared" si="10"/>
        <v>48.01</v>
      </c>
      <c r="CT6" s="22">
        <f t="shared" si="10"/>
        <v>49.08</v>
      </c>
      <c r="CU6" s="22">
        <f t="shared" si="10"/>
        <v>51.46</v>
      </c>
      <c r="CV6" s="21" t="str">
        <f>IF(CV7="","",IF(CV7="-","【-】","【"&amp;SUBSTITUTE(TEXT(CV7,"#,##0.00"),"-","△")&amp;"】"))</f>
        <v>【56.42】</v>
      </c>
      <c r="CW6" s="22">
        <f>IF(CW7="",NA(),CW7)</f>
        <v>96.43</v>
      </c>
      <c r="CX6" s="22">
        <f t="shared" ref="CX6:DF6" si="11">IF(CX7="",NA(),CX7)</f>
        <v>93.79</v>
      </c>
      <c r="CY6" s="22">
        <f t="shared" si="11"/>
        <v>96.83</v>
      </c>
      <c r="CZ6" s="22">
        <f t="shared" si="11"/>
        <v>97.66</v>
      </c>
      <c r="DA6" s="22">
        <f t="shared" si="11"/>
        <v>97.01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205621</v>
      </c>
      <c r="D7" s="24">
        <v>47</v>
      </c>
      <c r="E7" s="24">
        <v>1</v>
      </c>
      <c r="F7" s="24">
        <v>0</v>
      </c>
      <c r="G7" s="24">
        <v>0</v>
      </c>
      <c r="H7" s="24" t="s">
        <v>97</v>
      </c>
      <c r="I7" s="24" t="s">
        <v>98</v>
      </c>
      <c r="J7" s="24" t="s">
        <v>99</v>
      </c>
      <c r="K7" s="24" t="s">
        <v>100</v>
      </c>
      <c r="L7" s="24" t="s">
        <v>101</v>
      </c>
      <c r="M7" s="24" t="s">
        <v>102</v>
      </c>
      <c r="N7" s="25" t="s">
        <v>103</v>
      </c>
      <c r="O7" s="25" t="s">
        <v>104</v>
      </c>
      <c r="P7" s="25">
        <v>4.24</v>
      </c>
      <c r="Q7" s="25">
        <v>4004</v>
      </c>
      <c r="R7" s="25">
        <v>4508</v>
      </c>
      <c r="S7" s="25">
        <v>99.32</v>
      </c>
      <c r="T7" s="25">
        <v>45.39</v>
      </c>
      <c r="U7" s="25">
        <v>190</v>
      </c>
      <c r="V7" s="25">
        <v>2.79</v>
      </c>
      <c r="W7" s="25">
        <v>68.099999999999994</v>
      </c>
      <c r="X7" s="25">
        <v>80.400000000000006</v>
      </c>
      <c r="Y7" s="25">
        <v>101.13</v>
      </c>
      <c r="Z7" s="25">
        <v>82.11</v>
      </c>
      <c r="AA7" s="25">
        <v>73.489999999999995</v>
      </c>
      <c r="AB7" s="25">
        <v>72.459999999999994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332.19</v>
      </c>
      <c r="BF7" s="25">
        <v>464.19</v>
      </c>
      <c r="BG7" s="25">
        <v>437.65</v>
      </c>
      <c r="BH7" s="25">
        <v>426.76</v>
      </c>
      <c r="BI7" s="25">
        <v>367.29</v>
      </c>
      <c r="BJ7" s="25">
        <v>1302.33</v>
      </c>
      <c r="BK7" s="25">
        <v>1274.21</v>
      </c>
      <c r="BL7" s="25">
        <v>1183.92</v>
      </c>
      <c r="BM7" s="25">
        <v>1128.72</v>
      </c>
      <c r="BN7" s="25">
        <v>1125.25</v>
      </c>
      <c r="BO7" s="25">
        <v>940.88</v>
      </c>
      <c r="BP7" s="25">
        <v>76.849999999999994</v>
      </c>
      <c r="BQ7" s="25">
        <v>97.32</v>
      </c>
      <c r="BR7" s="25">
        <v>79.099999999999994</v>
      </c>
      <c r="BS7" s="25">
        <v>68.680000000000007</v>
      </c>
      <c r="BT7" s="25">
        <v>67.98</v>
      </c>
      <c r="BU7" s="25">
        <v>40.89</v>
      </c>
      <c r="BV7" s="25">
        <v>41.25</v>
      </c>
      <c r="BW7" s="25">
        <v>42.5</v>
      </c>
      <c r="BX7" s="25">
        <v>41.84</v>
      </c>
      <c r="BY7" s="25">
        <v>41.44</v>
      </c>
      <c r="BZ7" s="25">
        <v>54.59</v>
      </c>
      <c r="CA7" s="25">
        <v>322.27</v>
      </c>
      <c r="CB7" s="25">
        <v>258.44</v>
      </c>
      <c r="CC7" s="25">
        <v>325.18</v>
      </c>
      <c r="CD7" s="25">
        <v>386.89</v>
      </c>
      <c r="CE7" s="25">
        <v>368.98</v>
      </c>
      <c r="CF7" s="25">
        <v>383.2</v>
      </c>
      <c r="CG7" s="25">
        <v>383.25</v>
      </c>
      <c r="CH7" s="25">
        <v>377.72</v>
      </c>
      <c r="CI7" s="25">
        <v>390.47</v>
      </c>
      <c r="CJ7" s="25">
        <v>403.61</v>
      </c>
      <c r="CK7" s="25">
        <v>301.2</v>
      </c>
      <c r="CL7" s="25">
        <v>8.49</v>
      </c>
      <c r="CM7" s="25">
        <v>9.0399999999999991</v>
      </c>
      <c r="CN7" s="25">
        <v>8.01</v>
      </c>
      <c r="CO7" s="25">
        <v>6.86</v>
      </c>
      <c r="CP7" s="25">
        <v>7.24</v>
      </c>
      <c r="CQ7" s="25">
        <v>47.95</v>
      </c>
      <c r="CR7" s="25">
        <v>48.26</v>
      </c>
      <c r="CS7" s="25">
        <v>48.01</v>
      </c>
      <c r="CT7" s="25">
        <v>49.08</v>
      </c>
      <c r="CU7" s="25">
        <v>51.46</v>
      </c>
      <c r="CV7" s="25">
        <v>56.42</v>
      </c>
      <c r="CW7" s="25">
        <v>96.43</v>
      </c>
      <c r="CX7" s="25">
        <v>93.79</v>
      </c>
      <c r="CY7" s="25">
        <v>96.83</v>
      </c>
      <c r="CZ7" s="25">
        <v>97.66</v>
      </c>
      <c r="DA7" s="25">
        <v>97.01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2022-12-01T01:10:22Z</dcterms:created>
  <dcterms:modified xsi:type="dcterms:W3CDTF">2023-02-09T01:32:52Z</dcterms:modified>
  <cp:category/>
</cp:coreProperties>
</file>