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4\205621 木島平村\"/>
    </mc:Choice>
  </mc:AlternateContent>
  <xr:revisionPtr revIDLastSave="0" documentId="13_ncr:1_{F0F6FB8B-D8A9-4621-9E36-87239A3414AB}" xr6:coauthVersionLast="36" xr6:coauthVersionMax="36" xr10:uidLastSave="{00000000-0000-0000-0000-000000000000}"/>
  <workbookProtection workbookAlgorithmName="SHA-512" workbookHashValue="Jnl4hqHQlYpcqX11Tn1nHGl8oGQoHz3DVP/EdOjW9PVwf+re2WUeClyqW7gTp48tNd/zZ5dOpZfxlWHfHrokgw==" workbookSaltValue="h3XKwfCtr6aFmUiUgIPf5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AL8" i="4"/>
  <c r="P8" i="4"/>
  <c r="I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<sst xmlns="http://schemas.openxmlformats.org/spreadsheetml/2006/main" count="228" uniqueCount="113">
  <si>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</si>
  <si>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</si>
  <si>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</si>
  <si>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</si>
  <si>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</si>
  <si>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</si>
  <si>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</si>
  <si>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</si>
  <si>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</si>
  <si>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</si>
  <si>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</si>
  <si>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</si>
  <si>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</si>
  <si>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</si>
  <si>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</si>
  <si>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</si>
  <si>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</si>
  <si>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</si>
  <si>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</si>
  <si>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</si>
  <si>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</si>
  <si>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</si>
  <si>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</si>
  <si>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</si>
  <si>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</si>
  <si>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</si>
  <si>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</si>
  <si>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</si>
  <si>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</si>
  <si>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</si>
  <si>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</si>
  <si>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</si>
  <si>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</si>
  <si>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</si>
  <si>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</si>
  <si>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</si>
  <si>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</si>
  <si>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</si>
  <si>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</si>
  <si>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</si>
  <si>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</si>
  <si>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</si>
  <si>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</si>
  <si>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</si>
  <si>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</si>
  <si>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</si>
  <si>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</si>
  <si>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</si>
  <si>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</si>
  <si>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</si>
  <si>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</si>
  <si>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</si>
  <si>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</si>
  <si>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</si>
  <si>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</si>
  <si>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</si>
  <si>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</si>
  <si>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</si>
  <si>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</si>
  <si>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</si>
  <si>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</si>
  <si>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</si>
  <si>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</si>
  <si>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</si>
  <si>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</si>
  <si>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</si>
  <si>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</si>
  <si>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</si>
  <si>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</si>
  <si>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</si>
  <si>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</si>
  <si>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</si>
  <si>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</si>
  <si>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</si>
  <si>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</si>
  <si>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</si>
  <si>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</si>
  <si>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</si>
  <si>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</si>
  <si>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</si>
  <si>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</si>
  <si>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</si>
  <si>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</si>
  <si>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</si>
  <si>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</si>
  <si>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</si>
  <si>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</si>
  <si>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</si>
  <si>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</si>
  <si>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</si>
  <si>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</si>
  <si>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</si>
  <si>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</si>
  <si>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</si>
  <si>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</si>
  <si>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</si>
  <si>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</si>
  <si>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</si>
  <si>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</si>
  <si>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</si>
  <si>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</si>
  <si>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</si>
  <si>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</si>
  <si>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</si>
  <si>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</si>
  <si>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</si>
  <si>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</si>
  <si>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</si>
  <si>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</si>
  <si>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</si>
  <si>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事業では、①経常収支比率は141.59%となり前年度に比べ9.02ポイント上昇し、全国及び類似団体の平均を上回る水準を維持しています。また、②累積欠損金比率が0％を維持していること、③流動比率が平均を大きく上回っていることからも、単年度の経常収支は安定して黒字を維持できており経営状態が比較的安定しているものと考えられます。
　これは、⑥給水原価が138.79円と平均に比べ低く抑えられている一方で、⑤料金回収率は144.00％と平均と比較して高い水準を保っており、経費を抑制しつつ料金収入で経費を賄うことができている裏付けとなっています。
　しかし⑦施設利用率、有収率ともに全国平均を下回っていることから、漏水や給水人口の減少が配水量の減少に影響していることが考えられ、長期的には給水収益（料金収入）の減少につながることが懸念されます。
　また、④企業債残高対給水収益率は全国及び類似団体平均を下回っているものの3年連続の上昇となっており、今後も設備更新に伴う借り入れを継続的に行う必要があることから、企業債償還金の増加が経営状態に影響することが懸念されます。</t>
    <rPh sb="1" eb="3">
      <t>スイドウ</t>
    </rPh>
    <rPh sb="3" eb="5">
      <t>ジギョウ</t>
    </rPh>
    <rPh sb="9" eb="11">
      <t>ケイジョウ</t>
    </rPh>
    <rPh sb="11" eb="13">
      <t>シュウシ</t>
    </rPh>
    <rPh sb="13" eb="15">
      <t>ヒリツ</t>
    </rPh>
    <rPh sb="26" eb="28">
      <t>ゼンネン</t>
    </rPh>
    <rPh sb="28" eb="29">
      <t>ド</t>
    </rPh>
    <rPh sb="30" eb="31">
      <t>クラ</t>
    </rPh>
    <rPh sb="40" eb="42">
      <t>ジョウショウ</t>
    </rPh>
    <rPh sb="44" eb="46">
      <t>ゼンコク</t>
    </rPh>
    <rPh sb="46" eb="47">
      <t>オヨ</t>
    </rPh>
    <rPh sb="48" eb="50">
      <t>ルイジ</t>
    </rPh>
    <rPh sb="50" eb="52">
      <t>ダンタイ</t>
    </rPh>
    <rPh sb="53" eb="55">
      <t>ヘイキン</t>
    </rPh>
    <rPh sb="56" eb="58">
      <t>ウワマワ</t>
    </rPh>
    <rPh sb="59" eb="61">
      <t>スイジュン</t>
    </rPh>
    <rPh sb="62" eb="64">
      <t>イジ</t>
    </rPh>
    <rPh sb="74" eb="76">
      <t>ルイセキ</t>
    </rPh>
    <rPh sb="76" eb="78">
      <t>ケッソン</t>
    </rPh>
    <rPh sb="78" eb="79">
      <t>キン</t>
    </rPh>
    <rPh sb="79" eb="81">
      <t>ヒリツ</t>
    </rPh>
    <rPh sb="85" eb="87">
      <t>イジ</t>
    </rPh>
    <rPh sb="118" eb="121">
      <t>タンネンド</t>
    </rPh>
    <rPh sb="122" eb="124">
      <t>ケイジョウ</t>
    </rPh>
    <rPh sb="124" eb="126">
      <t>シュウシ</t>
    </rPh>
    <rPh sb="127" eb="129">
      <t>アンテイ</t>
    </rPh>
    <rPh sb="131" eb="133">
      <t>クロジ</t>
    </rPh>
    <rPh sb="134" eb="136">
      <t>イジ</t>
    </rPh>
    <rPh sb="141" eb="143">
      <t>ケイエイ</t>
    </rPh>
    <rPh sb="143" eb="145">
      <t>ジョウタイ</t>
    </rPh>
    <rPh sb="146" eb="149">
      <t>ヒカクテキ</t>
    </rPh>
    <rPh sb="149" eb="151">
      <t>アンテイ</t>
    </rPh>
    <rPh sb="158" eb="159">
      <t>カンガ</t>
    </rPh>
    <rPh sb="236" eb="238">
      <t>ケイヒ</t>
    </rPh>
    <rPh sb="239" eb="241">
      <t>ヨクセイ</t>
    </rPh>
    <rPh sb="244" eb="246">
      <t>リョウキン</t>
    </rPh>
    <rPh sb="246" eb="248">
      <t>シュウニュウ</t>
    </rPh>
    <rPh sb="249" eb="251">
      <t>ケイヒ</t>
    </rPh>
    <rPh sb="252" eb="253">
      <t>マカナ</t>
    </rPh>
    <rPh sb="262" eb="264">
      <t>ウラヅ</t>
    </rPh>
    <rPh sb="279" eb="281">
      <t>シセツ</t>
    </rPh>
    <rPh sb="281" eb="283">
      <t>リヨウ</t>
    </rPh>
    <rPh sb="283" eb="284">
      <t>リツ</t>
    </rPh>
    <rPh sb="285" eb="288">
      <t>ユウシュウリツ</t>
    </rPh>
    <rPh sb="291" eb="293">
      <t>ゼンコク</t>
    </rPh>
    <rPh sb="293" eb="295">
      <t>ヘイキン</t>
    </rPh>
    <rPh sb="296" eb="298">
      <t>シタマワ</t>
    </rPh>
    <rPh sb="307" eb="309">
      <t>ロウスイ</t>
    </rPh>
    <rPh sb="310" eb="312">
      <t>キュウスイ</t>
    </rPh>
    <rPh sb="312" eb="314">
      <t>ジンコウ</t>
    </rPh>
    <rPh sb="315" eb="317">
      <t>ゲンショウ</t>
    </rPh>
    <rPh sb="320" eb="321">
      <t>リョウ</t>
    </rPh>
    <rPh sb="322" eb="324">
      <t>ゲンショウ</t>
    </rPh>
    <rPh sb="325" eb="327">
      <t>エイキョウ</t>
    </rPh>
    <rPh sb="334" eb="335">
      <t>カンガ</t>
    </rPh>
    <rPh sb="339" eb="342">
      <t>チョウキテキ</t>
    </rPh>
    <rPh sb="344" eb="346">
      <t>キュウスイ</t>
    </rPh>
    <rPh sb="346" eb="348">
      <t>シュウエキ</t>
    </rPh>
    <rPh sb="349" eb="351">
      <t>リョウキン</t>
    </rPh>
    <rPh sb="351" eb="353">
      <t>シュウニュウ</t>
    </rPh>
    <rPh sb="355" eb="357">
      <t>ゲンショウ</t>
    </rPh>
    <rPh sb="365" eb="367">
      <t>ケネン</t>
    </rPh>
    <rPh sb="378" eb="380">
      <t>キギョウ</t>
    </rPh>
    <rPh sb="380" eb="381">
      <t>サイ</t>
    </rPh>
    <rPh sb="381" eb="383">
      <t>ザンダカ</t>
    </rPh>
    <rPh sb="383" eb="384">
      <t>タイ</t>
    </rPh>
    <rPh sb="384" eb="386">
      <t>キュウスイ</t>
    </rPh>
    <rPh sb="386" eb="388">
      <t>シュウエキ</t>
    </rPh>
    <rPh sb="388" eb="389">
      <t>リツ</t>
    </rPh>
    <rPh sb="390" eb="392">
      <t>ゼンコク</t>
    </rPh>
    <rPh sb="392" eb="393">
      <t>オヨ</t>
    </rPh>
    <rPh sb="394" eb="396">
      <t>ルイジ</t>
    </rPh>
    <rPh sb="396" eb="398">
      <t>ダンタイ</t>
    </rPh>
    <rPh sb="398" eb="400">
      <t>ヘイキン</t>
    </rPh>
    <rPh sb="401" eb="403">
      <t>シタマワ</t>
    </rPh>
    <rPh sb="411" eb="412">
      <t>ネン</t>
    </rPh>
    <rPh sb="412" eb="414">
      <t>レンゾク</t>
    </rPh>
    <rPh sb="415" eb="417">
      <t>ジョウショウ</t>
    </rPh>
    <rPh sb="424" eb="426">
      <t>コンゴ</t>
    </rPh>
    <rPh sb="427" eb="429">
      <t>セツビ</t>
    </rPh>
    <rPh sb="429" eb="431">
      <t>コウシン</t>
    </rPh>
    <rPh sb="432" eb="433">
      <t>トモナ</t>
    </rPh>
    <rPh sb="434" eb="435">
      <t>カ</t>
    </rPh>
    <rPh sb="436" eb="437">
      <t>イ</t>
    </rPh>
    <rPh sb="439" eb="442">
      <t>ケイゾクテキ</t>
    </rPh>
    <rPh sb="443" eb="444">
      <t>オコナ</t>
    </rPh>
    <rPh sb="445" eb="447">
      <t>ヒツヨウ</t>
    </rPh>
    <rPh sb="455" eb="457">
      <t>キギョウ</t>
    </rPh>
    <rPh sb="457" eb="458">
      <t>サイ</t>
    </rPh>
    <rPh sb="458" eb="460">
      <t>ショウカン</t>
    </rPh>
    <rPh sb="460" eb="461">
      <t>キン</t>
    </rPh>
    <rPh sb="462" eb="464">
      <t>ゾウカ</t>
    </rPh>
    <rPh sb="465" eb="467">
      <t>ケイエイ</t>
    </rPh>
    <rPh sb="467" eb="469">
      <t>ジョウタイ</t>
    </rPh>
    <rPh sb="470" eb="472">
      <t>エイキョウ</t>
    </rPh>
    <rPh sb="477" eb="479">
      <t>ケネン</t>
    </rPh>
    <phoneticPr fontId="4"/>
  </si>
  <si>
    <t>　令和3年度は、②管路経年化率が24.68%と前年に比べて4.44ポイント上昇して全国及び類似団体の平均を上回り、①有形固定資産減価償却率も67.16％と引き続き平均を上回って高い水準となっており、耐用年数に近い又はこれを経過した施設が年々増加していることを示しています。
　加えて、③管路更新率が依然低い水準にあることから、敷設替えなどによる管路の更新を含めた施設全体の計画的な更新、安定した給水量を確保するための水源開発等が今後の課題となっています。</t>
    <rPh sb="1" eb="3">
      <t>レイワ</t>
    </rPh>
    <rPh sb="4" eb="6">
      <t>ネンド</t>
    </rPh>
    <rPh sb="9" eb="11">
      <t>カンロ</t>
    </rPh>
    <rPh sb="11" eb="14">
      <t>ケイネンカ</t>
    </rPh>
    <rPh sb="14" eb="15">
      <t>リツ</t>
    </rPh>
    <rPh sb="23" eb="25">
      <t>ゼンネン</t>
    </rPh>
    <rPh sb="26" eb="27">
      <t>クラ</t>
    </rPh>
    <rPh sb="37" eb="39">
      <t>ジョウショウ</t>
    </rPh>
    <rPh sb="41" eb="43">
      <t>ゼンコク</t>
    </rPh>
    <rPh sb="43" eb="44">
      <t>オヨ</t>
    </rPh>
    <rPh sb="45" eb="47">
      <t>ルイジ</t>
    </rPh>
    <rPh sb="47" eb="49">
      <t>ダンタイ</t>
    </rPh>
    <rPh sb="50" eb="52">
      <t>ヘイキン</t>
    </rPh>
    <rPh sb="53" eb="55">
      <t>ウワマワ</t>
    </rPh>
    <rPh sb="58" eb="60">
      <t>ユウケイ</t>
    </rPh>
    <rPh sb="60" eb="62">
      <t>コテイ</t>
    </rPh>
    <rPh sb="62" eb="64">
      <t>シサン</t>
    </rPh>
    <rPh sb="64" eb="66">
      <t>ゲンカ</t>
    </rPh>
    <rPh sb="66" eb="68">
      <t>ショウキャク</t>
    </rPh>
    <rPh sb="68" eb="69">
      <t>リツ</t>
    </rPh>
    <rPh sb="77" eb="78">
      <t>ヒ</t>
    </rPh>
    <rPh sb="79" eb="80">
      <t>ツヅ</t>
    </rPh>
    <rPh sb="81" eb="83">
      <t>ヘイキン</t>
    </rPh>
    <rPh sb="84" eb="86">
      <t>ウワマワ</t>
    </rPh>
    <rPh sb="88" eb="89">
      <t>タカ</t>
    </rPh>
    <rPh sb="90" eb="92">
      <t>スイジュン</t>
    </rPh>
    <rPh sb="99" eb="101">
      <t>タイヨウ</t>
    </rPh>
    <rPh sb="101" eb="103">
      <t>ネンスウ</t>
    </rPh>
    <rPh sb="104" eb="105">
      <t>チカ</t>
    </rPh>
    <rPh sb="106" eb="107">
      <t>マタ</t>
    </rPh>
    <rPh sb="111" eb="113">
      <t>ケイカ</t>
    </rPh>
    <rPh sb="115" eb="117">
      <t>シセツ</t>
    </rPh>
    <rPh sb="138" eb="139">
      <t>クワ</t>
    </rPh>
    <rPh sb="143" eb="145">
      <t>カンロ</t>
    </rPh>
    <rPh sb="145" eb="147">
      <t>コウシン</t>
    </rPh>
    <rPh sb="147" eb="148">
      <t>リツ</t>
    </rPh>
    <rPh sb="149" eb="151">
      <t>イゼン</t>
    </rPh>
    <rPh sb="151" eb="152">
      <t>ヒク</t>
    </rPh>
    <rPh sb="153" eb="155">
      <t>スイジュン</t>
    </rPh>
    <rPh sb="163" eb="165">
      <t>フセツ</t>
    </rPh>
    <rPh sb="165" eb="166">
      <t>カ</t>
    </rPh>
    <rPh sb="172" eb="174">
      <t>カンロ</t>
    </rPh>
    <rPh sb="175" eb="177">
      <t>コウシン</t>
    </rPh>
    <rPh sb="178" eb="179">
      <t>フク</t>
    </rPh>
    <rPh sb="181" eb="183">
      <t>シセツ</t>
    </rPh>
    <rPh sb="183" eb="185">
      <t>ゼンタイ</t>
    </rPh>
    <rPh sb="186" eb="189">
      <t>ケイカクテキ</t>
    </rPh>
    <rPh sb="190" eb="192">
      <t>コウシン</t>
    </rPh>
    <rPh sb="193" eb="195">
      <t>アンテイ</t>
    </rPh>
    <rPh sb="197" eb="199">
      <t>キュウスイ</t>
    </rPh>
    <rPh sb="199" eb="200">
      <t>リョウ</t>
    </rPh>
    <rPh sb="201" eb="203">
      <t>カクホ</t>
    </rPh>
    <rPh sb="208" eb="210">
      <t>スイゲン</t>
    </rPh>
    <rPh sb="210" eb="212">
      <t>カイハツ</t>
    </rPh>
    <rPh sb="212" eb="213">
      <t>トウ</t>
    </rPh>
    <rPh sb="214" eb="216">
      <t>コンゴ</t>
    </rPh>
    <rPh sb="217" eb="219">
      <t>カダイ</t>
    </rPh>
    <phoneticPr fontId="4"/>
  </si>
  <si>
    <t>　上記の分析から、水道事業の経営状態は、現状では比較的良好な状態を維持していると考えられます。一方で、近い将来見込まれる管路などの施設更新や老朽化が進む施設の維持管理に伴う費用の増加、給水人口の減少、新型コロナウイルス感染症拡大の影響にによる給水収益（料金収入）の減少などに備えるため、一層の経費削減を進めるとともに、計画的な設備更新、業務の効率化、安定供給に向けた水源確保などに取り組む必要があります。</t>
    <rPh sb="1" eb="3">
      <t>ジョウキ</t>
    </rPh>
    <rPh sb="4" eb="6">
      <t>ブンセキ</t>
    </rPh>
    <rPh sb="9" eb="11">
      <t>スイドウ</t>
    </rPh>
    <rPh sb="11" eb="13">
      <t>ジギョウ</t>
    </rPh>
    <rPh sb="14" eb="16">
      <t>ケイエイ</t>
    </rPh>
    <rPh sb="16" eb="18">
      <t>ジョウタイ</t>
    </rPh>
    <rPh sb="20" eb="22">
      <t>ゲンジョウ</t>
    </rPh>
    <rPh sb="24" eb="27">
      <t>ヒカクテキ</t>
    </rPh>
    <rPh sb="27" eb="29">
      <t>リョウコウ</t>
    </rPh>
    <rPh sb="30" eb="32">
      <t>ジョウタイ</t>
    </rPh>
    <rPh sb="33" eb="35">
      <t>イジ</t>
    </rPh>
    <rPh sb="40" eb="41">
      <t>カンガ</t>
    </rPh>
    <rPh sb="47" eb="49">
      <t>イッポウ</t>
    </rPh>
    <rPh sb="51" eb="52">
      <t>チカ</t>
    </rPh>
    <rPh sb="53" eb="55">
      <t>ショウライ</t>
    </rPh>
    <rPh sb="55" eb="57">
      <t>ミコ</t>
    </rPh>
    <rPh sb="60" eb="62">
      <t>カンロ</t>
    </rPh>
    <rPh sb="65" eb="67">
      <t>シセツ</t>
    </rPh>
    <rPh sb="67" eb="69">
      <t>コウシン</t>
    </rPh>
    <rPh sb="70" eb="73">
      <t>ロウキュウカ</t>
    </rPh>
    <rPh sb="74" eb="75">
      <t>スス</t>
    </rPh>
    <rPh sb="76" eb="78">
      <t>シセツ</t>
    </rPh>
    <rPh sb="79" eb="81">
      <t>イジ</t>
    </rPh>
    <rPh sb="126" eb="128">
      <t>リョウキン</t>
    </rPh>
    <rPh sb="128" eb="130">
      <t>シュウニュウ</t>
    </rPh>
    <rPh sb="132" eb="134">
      <t>ゲンショウ</t>
    </rPh>
    <rPh sb="137" eb="138">
      <t>ソナ</t>
    </rPh>
    <rPh sb="143" eb="145">
      <t>イッソウ</t>
    </rPh>
    <rPh sb="146" eb="148">
      <t>ケイヒ</t>
    </rPh>
    <rPh sb="148" eb="150">
      <t>サクゲン</t>
    </rPh>
    <rPh sb="151" eb="152">
      <t>スス</t>
    </rPh>
    <rPh sb="159" eb="162">
      <t>ケイカクテキ</t>
    </rPh>
    <rPh sb="163" eb="165">
      <t>セツビ</t>
    </rPh>
    <rPh sb="165" eb="167">
      <t>コウシン</t>
    </rPh>
    <rPh sb="168" eb="170">
      <t>ギョウム</t>
    </rPh>
    <rPh sb="171" eb="174">
      <t>コウリツカ</t>
    </rPh>
    <rPh sb="175" eb="177">
      <t>アンテイ</t>
    </rPh>
    <rPh sb="177" eb="179">
      <t>キョウキュウ</t>
    </rPh>
    <rPh sb="180" eb="181">
      <t>ム</t>
    </rPh>
    <rPh sb="183" eb="185">
      <t>スイゲン</t>
    </rPh>
    <rPh sb="185" eb="187">
      <t>カクホ</t>
    </rPh>
    <rPh sb="190" eb="191">
      <t>ト</t>
    </rPh>
    <rPh sb="192" eb="193">
      <t>ク</t>
    </rPh>
    <rPh sb="194" eb="1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</si>
</sst>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0.45</c:v>
                </c:pt>
                <c:pt idx="2" formatCode="#,##0.00;&quot;△&quot;#,##0.00">
                  <c:v>0</c:v>
                </c:pt>
                <c:pt idx="3">
                  <c:v>0.56000000000000005</c:v>
                </c:pt>
                <c:pt idx="4">
                  <c:v>0.09</c:v>
                </c:pt>
              </c:numCache>
            </c:numRef>
          </c:val>
          <c:extLst>
            <c:ext xmlns:c16="http://schemas.microsoft.com/office/drawing/2014/chart" uri="{C3380CC4-5D6E-409C-BE32-E72D297353CC}">
              <c16:uniqueId val="{00000000-5006-4B66-A1AC-E29E7CF8C3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c:ext xmlns:c16="http://schemas.microsoft.com/office/drawing/2014/chart" uri="{C3380CC4-5D6E-409C-BE32-E72D297353CC}">
              <c16:uniqueId val="{00000001-5006-4B66-A1AC-E29E7CF8C3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45.8</c:v>
                </c:pt>
                <c:pt idx="1">
                  <c:v>46.4</c:v>
                </c:pt>
                <c:pt idx="2">
                  <c:v>45.15</c:v>
                </c:pt>
                <c:pt idx="3">
                  <c:v>46.61</c:v>
                </c:pt>
                <c:pt idx="4">
                  <c:v>43.87</c:v>
                </c:pt>
              </c:numCache>
            </c:numRef>
          </c:val>
          <c:extLst>
            <c:ext xmlns:c16="http://schemas.microsoft.com/office/drawing/2014/chart" uri="{C3380CC4-5D6E-409C-BE32-E72D297353CC}">
              <c16:uniqueId val="{00000000-598B-4836-83A4-09837F918B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c:ext xmlns:c16="http://schemas.microsoft.com/office/drawing/2014/chart" uri="{C3380CC4-5D6E-409C-BE32-E72D297353CC}">
              <c16:uniqueId val="{00000001-598B-4836-83A4-09837F918B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87.16</c:v>
                </c:pt>
                <c:pt idx="1">
                  <c:v>87.7</c:v>
                </c:pt>
                <c:pt idx="2">
                  <c:v>88.16</c:v>
                </c:pt>
                <c:pt idx="3">
                  <c:v>84.35</c:v>
                </c:pt>
                <c:pt idx="4">
                  <c:v>81.349999999999994</c:v>
                </c:pt>
              </c:numCache>
            </c:numRef>
          </c:val>
          <c:extLst>
            <c:ext xmlns:c16="http://schemas.microsoft.com/office/drawing/2014/chart" uri="{C3380CC4-5D6E-409C-BE32-E72D297353CC}">
              <c16:uniqueId val="{00000000-C0C3-45DA-8218-0DDDABD490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c:ext xmlns:c16="http://schemas.microsoft.com/office/drawing/2014/chart" uri="{C3380CC4-5D6E-409C-BE32-E72D297353CC}">
              <c16:uniqueId val="{00000001-C0C3-45DA-8218-0DDDABD490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141.76</c:v>
                </c:pt>
                <c:pt idx="1">
                  <c:v>141.11000000000001</c:v>
                </c:pt>
                <c:pt idx="2">
                  <c:v>134.69999999999999</c:v>
                </c:pt>
                <c:pt idx="3">
                  <c:v>132.57</c:v>
                </c:pt>
                <c:pt idx="4">
                  <c:v>141.59</c:v>
                </c:pt>
              </c:numCache>
            </c:numRef>
          </c:val>
          <c:extLst>
            <c:ext xmlns:c16="http://schemas.microsoft.com/office/drawing/2014/chart" uri="{C3380CC4-5D6E-409C-BE32-E72D297353CC}">
              <c16:uniqueId val="{00000000-890B-4E96-A2FA-125D34D76E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c:ext xmlns:c16="http://schemas.microsoft.com/office/drawing/2014/chart" uri="{C3380CC4-5D6E-409C-BE32-E72D297353CC}">
              <c16:uniqueId val="{00000001-890B-4E96-A2FA-125D34D76E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64.38</c:v>
                </c:pt>
                <c:pt idx="1">
                  <c:v>65.63</c:v>
                </c:pt>
                <c:pt idx="2">
                  <c:v>65.599999999999994</c:v>
                </c:pt>
                <c:pt idx="3">
                  <c:v>67.010000000000005</c:v>
                </c:pt>
                <c:pt idx="4">
                  <c:v>67.16</c:v>
                </c:pt>
              </c:numCache>
            </c:numRef>
          </c:val>
          <c:extLst>
            <c:ext xmlns:c16="http://schemas.microsoft.com/office/drawing/2014/chart" uri="{C3380CC4-5D6E-409C-BE32-E72D297353CC}">
              <c16:uniqueId val="{00000000-E114-4F25-AA5A-0CFA258E40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c:ext xmlns:c16="http://schemas.microsoft.com/office/drawing/2014/chart" uri="{C3380CC4-5D6E-409C-BE32-E72D297353CC}">
              <c16:uniqueId val="{00000001-E114-4F25-AA5A-0CFA258E40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9.48</c:v>
                </c:pt>
                <c:pt idx="1">
                  <c:v>13.88</c:v>
                </c:pt>
                <c:pt idx="2">
                  <c:v>16.59</c:v>
                </c:pt>
                <c:pt idx="3">
                  <c:v>20.239999999999998</c:v>
                </c:pt>
                <c:pt idx="4">
                  <c:v>24.68</c:v>
                </c:pt>
              </c:numCache>
            </c:numRef>
          </c:val>
          <c:extLst>
            <c:ext xmlns:c16="http://schemas.microsoft.com/office/drawing/2014/chart" uri="{C3380CC4-5D6E-409C-BE32-E72D297353CC}">
              <c16:uniqueId val="{00000000-AF2C-448F-A0FB-07E45293EA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c:ext xmlns:c16="http://schemas.microsoft.com/office/drawing/2014/chart" uri="{C3380CC4-5D6E-409C-BE32-E72D297353CC}">
              <c16:uniqueId val="{00000001-AF2C-448F-A0FB-07E45293EA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98-4FE5-BA47-A6F93D1012D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c:ext xmlns:c16="http://schemas.microsoft.com/office/drawing/2014/chart" uri="{C3380CC4-5D6E-409C-BE32-E72D297353CC}">
              <c16:uniqueId val="{00000001-E598-4FE5-BA47-A6F93D1012D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1641.22</c:v>
                </c:pt>
                <c:pt idx="1">
                  <c:v>1990.91</c:v>
                </c:pt>
                <c:pt idx="2">
                  <c:v>1925.13</c:v>
                </c:pt>
                <c:pt idx="3">
                  <c:v>1590.79</c:v>
                </c:pt>
                <c:pt idx="4">
                  <c:v>1976.29</c:v>
                </c:pt>
              </c:numCache>
            </c:numRef>
          </c:val>
          <c:extLst>
            <c:ext xmlns:c16="http://schemas.microsoft.com/office/drawing/2014/chart" uri="{C3380CC4-5D6E-409C-BE32-E72D297353CC}">
              <c16:uniqueId val="{00000000-04B8-4FFE-9F55-D0F1A46652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c:ext xmlns:c16="http://schemas.microsoft.com/office/drawing/2014/chart" uri="{C3380CC4-5D6E-409C-BE32-E72D297353CC}">
              <c16:uniqueId val="{00000001-04B8-4FFE-9F55-D0F1A46652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240.06</c:v>
                </c:pt>
                <c:pt idx="1">
                  <c:v>223.43</c:v>
                </c:pt>
                <c:pt idx="2">
                  <c:v>261.31</c:v>
                </c:pt>
                <c:pt idx="3">
                  <c:v>262.39</c:v>
                </c:pt>
                <c:pt idx="4">
                  <c:v>273.17</c:v>
                </c:pt>
              </c:numCache>
            </c:numRef>
          </c:val>
          <c:extLst>
            <c:ext xmlns:c16="http://schemas.microsoft.com/office/drawing/2014/chart" uri="{C3380CC4-5D6E-409C-BE32-E72D297353CC}">
              <c16:uniqueId val="{00000000-5C40-4966-9A0E-AAB2F04BE6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c:ext xmlns:c16="http://schemas.microsoft.com/office/drawing/2014/chart" uri="{C3380CC4-5D6E-409C-BE32-E72D297353CC}">
              <c16:uniqueId val="{00000001-5C40-4966-9A0E-AAB2F04BE6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141.41</c:v>
                </c:pt>
                <c:pt idx="1">
                  <c:v>139.41</c:v>
                </c:pt>
                <c:pt idx="2">
                  <c:v>129.79</c:v>
                </c:pt>
                <c:pt idx="3">
                  <c:v>133.71</c:v>
                </c:pt>
                <c:pt idx="4">
                  <c:v>144</c:v>
                </c:pt>
              </c:numCache>
            </c:numRef>
          </c:val>
          <c:extLst>
            <c:ext xmlns:c16="http://schemas.microsoft.com/office/drawing/2014/chart" uri="{C3380CC4-5D6E-409C-BE32-E72D297353CC}">
              <c16:uniqueId val="{00000000-423B-4DE3-844F-E867C1E89A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c:ext xmlns:c16="http://schemas.microsoft.com/office/drawing/2014/chart" uri="{C3380CC4-5D6E-409C-BE32-E72D297353CC}">
              <c16:uniqueId val="{00000001-423B-4DE3-844F-E867C1E89A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147.03</c:v>
                </c:pt>
                <c:pt idx="1">
                  <c:v>147</c:v>
                </c:pt>
                <c:pt idx="2">
                  <c:v>159.02000000000001</c:v>
                </c:pt>
                <c:pt idx="3">
                  <c:v>149.33000000000001</c:v>
                </c:pt>
                <c:pt idx="4">
                  <c:v>138.79</c:v>
                </c:pt>
              </c:numCache>
            </c:numRef>
          </c:val>
          <c:extLst>
            <c:ext xmlns:c16="http://schemas.microsoft.com/office/drawing/2014/chart" uri="{C3380CC4-5D6E-409C-BE32-E72D297353CC}">
              <c16:uniqueId val="{00000000-7365-4F95-B7A9-41979B4B92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c:ext xmlns:c16="http://schemas.microsoft.com/office/drawing/2014/chart" uri="{C3380CC4-5D6E-409C-BE32-E72D297353CC}">
              <c16:uniqueId val="{00000001-7365-4F95-B7A9-41979B4B92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長野県　木島平村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4508</v>
      </c>
      <c r="AM8" s="66"/>
      <c r="AN8" s="66"/>
      <c r="AO8" s="66"/>
      <c r="AP8" s="66"/>
      <c r="AQ8" s="66"/>
      <c r="AR8" s="66"/>
      <c r="AS8" s="66"/>
      <c r="AT8" s="37">
        <f>データ!$S$6</f>
        <v>99.32</v>
      </c>
      <c r="AU8" s="38"/>
      <c r="AV8" s="38"/>
      <c r="AW8" s="38"/>
      <c r="AX8" s="38"/>
      <c r="AY8" s="38"/>
      <c r="AZ8" s="38"/>
      <c r="BA8" s="38"/>
      <c r="BB8" s="55">
        <f>データ!$T$6</f>
        <v>45.39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76.08</v>
      </c>
      <c r="J10" s="38"/>
      <c r="K10" s="38"/>
      <c r="L10" s="38"/>
      <c r="M10" s="38"/>
      <c r="N10" s="38"/>
      <c r="O10" s="65"/>
      <c r="P10" s="55">
        <f>データ!$P$6</f>
        <v>97.61</v>
      </c>
      <c r="Q10" s="55"/>
      <c r="R10" s="55"/>
      <c r="S10" s="55"/>
      <c r="T10" s="55"/>
      <c r="U10" s="55"/>
      <c r="V10" s="55"/>
      <c r="W10" s="66">
        <f>データ!$Q$6</f>
        <v>4004</v>
      </c>
      <c r="X10" s="66"/>
      <c r="Y10" s="66"/>
      <c r="Z10" s="66"/>
      <c r="AA10" s="66"/>
      <c r="AB10" s="66"/>
      <c r="AC10" s="66"/>
      <c r="AD10" s="2"/>
      <c r="AE10" s="2"/>
      <c r="AF10" s="2"/>
      <c r="AG10" s="2"/>
      <c r="AH10" s="2"/>
      <c r="AI10" s="2"/>
      <c r="AJ10" s="2"/>
      <c r="AK10" s="2"/>
      <c r="AL10" s="66">
        <f>データ!$U$6</f>
        <v>4376</v>
      </c>
      <c r="AM10" s="66"/>
      <c r="AN10" s="66"/>
      <c r="AO10" s="66"/>
      <c r="AP10" s="66"/>
      <c r="AQ10" s="66"/>
      <c r="AR10" s="66"/>
      <c r="AS10" s="66"/>
      <c r="AT10" s="37">
        <f>データ!$V$6</f>
        <v>7.1</v>
      </c>
      <c r="AU10" s="38"/>
      <c r="AV10" s="38"/>
      <c r="AW10" s="38"/>
      <c r="AX10" s="38"/>
      <c r="AY10" s="38"/>
      <c r="AZ10" s="38"/>
      <c r="BA10" s="38"/>
      <c r="BB10" s="55">
        <f>データ!$W$6</f>
        <v>616.34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54xrDJRh8b3lUSnMFJlktMyJaDYs1Ze0avNyG2AmXtmfG8n5XKN2RrtPmBCnB16gR/HOrs5j3pLP2hWT8SJAg==" saltValue="iZ3WSt71hh+e/FP+kwpN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205621</v>
      </c>
      <c r="D6" s="20">
        <f t="shared" si="3"/>
        <v>46</v>
      </c>
      <c r="E6" s="20">
        <f t="shared" si="3"/>
        <v>1</v>
      </c>
      <c r="F6" s="20">
        <f t="shared" si="3"/>
        <v>0</v>
      </c>
      <c r="G6" s="20">
        <f t="shared" si="3"/>
        <v>1</v>
      </c>
      <c r="H6" s="20" t="str">
        <f t="shared" si="3"/>
        <v>長野県　木島平村</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76.08</v>
      </c>
      <c r="P6" s="21">
        <f t="shared" si="3"/>
        <v>97.61</v>
      </c>
      <c r="Q6" s="21">
        <f t="shared" si="3"/>
        <v>4004</v>
      </c>
      <c r="R6" s="21">
        <f t="shared" si="3"/>
        <v>4508</v>
      </c>
      <c r="S6" s="21">
        <f t="shared" si="3"/>
        <v>99.32</v>
      </c>
      <c r="T6" s="21">
        <f t="shared" si="3"/>
        <v>45.39</v>
      </c>
      <c r="U6" s="21">
        <f t="shared" si="3"/>
        <v>4376</v>
      </c>
      <c r="V6" s="21">
        <f t="shared" si="3"/>
        <v>7.1</v>
      </c>
      <c r="W6" s="21">
        <f t="shared" si="3"/>
        <v>616.34</v>
      </c>
      <c r="X6" s="22">
        <f>IF(X7="",NA(),X7)</f>
        <v>141.76</v>
      </c>
      <c r="Y6" s="22">
        <f t="shared" ref="Y6:AG6" si="4">IF(Y7="",NA(),Y7)</f>
        <v>141.11000000000001</v>
      </c>
      <c r="Z6" s="22">
        <f t="shared" si="4"/>
        <v>134.69999999999999</v>
      </c>
      <c r="AA6" s="22">
        <f t="shared" si="4"/>
        <v>132.57</v>
      </c>
      <c r="AB6" s="22">
        <f t="shared" si="4"/>
        <v>141.59</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1641.22</v>
      </c>
      <c r="AU6" s="22">
        <f t="shared" ref="AU6:BC6" si="6">IF(AU7="",NA(),AU7)</f>
        <v>1990.91</v>
      </c>
      <c r="AV6" s="22">
        <f t="shared" si="6"/>
        <v>1925.13</v>
      </c>
      <c r="AW6" s="22">
        <f t="shared" si="6"/>
        <v>1590.79</v>
      </c>
      <c r="AX6" s="22">
        <f t="shared" si="6"/>
        <v>1976.29</v>
      </c>
      <c r="AY6" s="22">
        <f t="shared" si="6"/>
        <v>445.85</v>
      </c>
      <c r="AZ6" s="22">
        <f t="shared" si="6"/>
        <v>450.54</v>
      </c>
      <c r="BA6" s="22">
        <f t="shared" si="6"/>
        <v>348.88</v>
      </c>
      <c r="BB6" s="22">
        <f t="shared" si="6"/>
        <v>381.07</v>
      </c>
      <c r="BC6" s="22">
        <f t="shared" si="6"/>
        <v>367.4</v>
      </c>
      <c r="BD6" s="21" t="str">
        <f>IF(BD7="","",IF(BD7="-","【-】","【"&amp;SUBSTITUTE(TEXT(BD7,"#,##0.00"),"-","△")&amp;"】"))</f>
        <v>【261.51】</v>
      </c>
      <c r="BE6" s="22">
        <f>IF(BE7="",NA(),BE7)</f>
        <v>240.06</v>
      </c>
      <c r="BF6" s="22">
        <f t="shared" ref="BF6:BN6" si="7">IF(BF7="",NA(),BF7)</f>
        <v>223.43</v>
      </c>
      <c r="BG6" s="22">
        <f t="shared" si="7"/>
        <v>261.31</v>
      </c>
      <c r="BH6" s="22">
        <f t="shared" si="7"/>
        <v>262.39</v>
      </c>
      <c r="BI6" s="22">
        <f t="shared" si="7"/>
        <v>273.17</v>
      </c>
      <c r="BJ6" s="22">
        <f t="shared" si="7"/>
        <v>516.34</v>
      </c>
      <c r="BK6" s="22">
        <f t="shared" si="7"/>
        <v>496.56</v>
      </c>
      <c r="BL6" s="22">
        <f t="shared" si="7"/>
        <v>540.38</v>
      </c>
      <c r="BM6" s="22">
        <f t="shared" si="7"/>
        <v>556.47</v>
      </c>
      <c r="BN6" s="22">
        <f t="shared" si="7"/>
        <v>564.99</v>
      </c>
      <c r="BO6" s="21" t="str">
        <f>IF(BO7="","",IF(BO7="-","【-】","【"&amp;SUBSTITUTE(TEXT(BO7,"#,##0.00"),"-","△")&amp;"】"))</f>
        <v>【265.16】</v>
      </c>
      <c r="BP6" s="22">
        <f>IF(BP7="",NA(),BP7)</f>
        <v>141.41</v>
      </c>
      <c r="BQ6" s="22">
        <f t="shared" ref="BQ6:BY6" si="8">IF(BQ7="",NA(),BQ7)</f>
        <v>139.41</v>
      </c>
      <c r="BR6" s="22">
        <f t="shared" si="8"/>
        <v>129.79</v>
      </c>
      <c r="BS6" s="22">
        <f t="shared" si="8"/>
        <v>133.71</v>
      </c>
      <c r="BT6" s="22">
        <f t="shared" si="8"/>
        <v>144</v>
      </c>
      <c r="BU6" s="22">
        <f t="shared" si="8"/>
        <v>83.27</v>
      </c>
      <c r="BV6" s="22">
        <f t="shared" si="8"/>
        <v>84.9</v>
      </c>
      <c r="BW6" s="22">
        <f t="shared" si="8"/>
        <v>83.22</v>
      </c>
      <c r="BX6" s="22">
        <f t="shared" si="8"/>
        <v>78.67</v>
      </c>
      <c r="BY6" s="22">
        <f t="shared" si="8"/>
        <v>80.56</v>
      </c>
      <c r="BZ6" s="21" t="str">
        <f>IF(BZ7="","",IF(BZ7="-","【-】","【"&amp;SUBSTITUTE(TEXT(BZ7,"#,##0.00"),"-","△")&amp;"】"))</f>
        <v>【102.35】</v>
      </c>
      <c r="CA6" s="22">
        <f>IF(CA7="",NA(),CA7)</f>
        <v>147.03</v>
      </c>
      <c r="CB6" s="22">
        <f t="shared" ref="CB6:CJ6" si="9">IF(CB7="",NA(),CB7)</f>
        <v>147</v>
      </c>
      <c r="CC6" s="22">
        <f t="shared" si="9"/>
        <v>159.02000000000001</v>
      </c>
      <c r="CD6" s="22">
        <f t="shared" si="9"/>
        <v>149.33000000000001</v>
      </c>
      <c r="CE6" s="22">
        <f t="shared" si="9"/>
        <v>138.79</v>
      </c>
      <c r="CF6" s="22">
        <f t="shared" si="9"/>
        <v>228.81</v>
      </c>
      <c r="CG6" s="22">
        <f t="shared" si="9"/>
        <v>231.9</v>
      </c>
      <c r="CH6" s="22">
        <f t="shared" si="9"/>
        <v>234.17</v>
      </c>
      <c r="CI6" s="22">
        <f t="shared" si="9"/>
        <v>257.95</v>
      </c>
      <c r="CJ6" s="22">
        <f t="shared" si="9"/>
        <v>260.87</v>
      </c>
      <c r="CK6" s="21" t="str">
        <f>IF(CK7="","",IF(CK7="-","【-】","【"&amp;SUBSTITUTE(TEXT(CK7,"#,##0.00"),"-","△")&amp;"】"))</f>
        <v>【167.74】</v>
      </c>
      <c r="CL6" s="22">
        <f>IF(CL7="",NA(),CL7)</f>
        <v>45.8</v>
      </c>
      <c r="CM6" s="22">
        <f t="shared" ref="CM6:CU6" si="10">IF(CM7="",NA(),CM7)</f>
        <v>46.4</v>
      </c>
      <c r="CN6" s="22">
        <f t="shared" si="10"/>
        <v>45.15</v>
      </c>
      <c r="CO6" s="22">
        <f t="shared" si="10"/>
        <v>46.61</v>
      </c>
      <c r="CP6" s="22">
        <f t="shared" si="10"/>
        <v>43.87</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87.16</v>
      </c>
      <c r="CX6" s="22">
        <f t="shared" ref="CX6:DF6" si="11">IF(CX7="",NA(),CX7)</f>
        <v>87.7</v>
      </c>
      <c r="CY6" s="22">
        <f t="shared" si="11"/>
        <v>88.16</v>
      </c>
      <c r="CZ6" s="22">
        <f t="shared" si="11"/>
        <v>84.35</v>
      </c>
      <c r="DA6" s="22">
        <f t="shared" si="11"/>
        <v>81.349999999999994</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64.38</v>
      </c>
      <c r="DI6" s="22">
        <f t="shared" ref="DI6:DQ6" si="12">IF(DI7="",NA(),DI7)</f>
        <v>65.63</v>
      </c>
      <c r="DJ6" s="22">
        <f t="shared" si="12"/>
        <v>65.599999999999994</v>
      </c>
      <c r="DK6" s="22">
        <f t="shared" si="12"/>
        <v>67.010000000000005</v>
      </c>
      <c r="DL6" s="22">
        <f t="shared" si="12"/>
        <v>67.16</v>
      </c>
      <c r="DM6" s="22">
        <f t="shared" si="12"/>
        <v>51.89</v>
      </c>
      <c r="DN6" s="22">
        <f t="shared" si="12"/>
        <v>54.09</v>
      </c>
      <c r="DO6" s="22">
        <f t="shared" si="12"/>
        <v>52.73</v>
      </c>
      <c r="DP6" s="22">
        <f t="shared" si="12"/>
        <v>53.25</v>
      </c>
      <c r="DQ6" s="22">
        <f t="shared" si="12"/>
        <v>53.4</v>
      </c>
      <c r="DR6" s="21" t="str">
        <f>IF(DR7="","",IF(DR7="-","【-】","【"&amp;SUBSTITUTE(TEXT(DR7,"#,##0.00"),"-","△")&amp;"】"))</f>
        <v>【50.88】</v>
      </c>
      <c r="DS6" s="22">
        <f>IF(DS7="",NA(),DS7)</f>
        <v>9.48</v>
      </c>
      <c r="DT6" s="22">
        <f t="shared" ref="DT6:EB6" si="13">IF(DT7="",NA(),DT7)</f>
        <v>13.88</v>
      </c>
      <c r="DU6" s="22">
        <f t="shared" si="13"/>
        <v>16.59</v>
      </c>
      <c r="DV6" s="22">
        <f t="shared" si="13"/>
        <v>20.239999999999998</v>
      </c>
      <c r="DW6" s="22">
        <f t="shared" si="13"/>
        <v>24.68</v>
      </c>
      <c r="DX6" s="22">
        <f t="shared" si="13"/>
        <v>14.74</v>
      </c>
      <c r="DY6" s="22">
        <f t="shared" si="13"/>
        <v>18.68</v>
      </c>
      <c r="DZ6" s="22">
        <f t="shared" si="13"/>
        <v>19.91</v>
      </c>
      <c r="EA6" s="22">
        <f t="shared" si="13"/>
        <v>23.02</v>
      </c>
      <c r="EB6" s="22">
        <f t="shared" si="13"/>
        <v>21.86</v>
      </c>
      <c r="EC6" s="21" t="str">
        <f>IF(EC7="","",IF(EC7="-","【-】","【"&amp;SUBSTITUTE(TEXT(EC7,"#,##0.00"),"-","△")&amp;"】"))</f>
        <v>【22.30】</v>
      </c>
      <c r="ED6" s="21">
        <f>IF(ED7="",NA(),ED7)</f>
        <v>0</v>
      </c>
      <c r="EE6" s="22">
        <f t="shared" ref="EE6:EM6" si="14">IF(EE7="",NA(),EE7)</f>
        <v>0.45</v>
      </c>
      <c r="EF6" s="21">
        <f t="shared" si="14"/>
        <v>0</v>
      </c>
      <c r="EG6" s="22">
        <f t="shared" si="14"/>
        <v>0.56000000000000005</v>
      </c>
      <c r="EH6" s="22">
        <f t="shared" si="14"/>
        <v>0.09</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205621</v>
      </c>
      <c r="D7" s="24">
        <v>46</v>
      </c>
      <c r="E7" s="24">
        <v>1</v>
      </c>
      <c r="F7" s="24">
        <v>0</v>
      </c>
      <c r="G7" s="24">
        <v>1</v>
      </c>
      <c r="H7" s="24" t="s">
        <v>93</v>
      </c>
      <c r="I7" s="24" t="s">
        <v>94</v>
      </c>
      <c r="J7" s="24" t="s">
        <v>95</v>
      </c>
      <c r="K7" s="24" t="s">
        <v>96</v>
      </c>
      <c r="L7" s="24" t="s">
        <v>97</v>
      </c>
      <c r="M7" s="24" t="s">
        <v>98</v>
      </c>
      <c r="N7" s="25" t="s">
        <v>99</v>
      </c>
      <c r="O7" s="25">
        <v>76.08</v>
      </c>
      <c r="P7" s="25">
        <v>97.61</v>
      </c>
      <c r="Q7" s="25">
        <v>4004</v>
      </c>
      <c r="R7" s="25">
        <v>4508</v>
      </c>
      <c r="S7" s="25">
        <v>99.32</v>
      </c>
      <c r="T7" s="25">
        <v>45.39</v>
      </c>
      <c r="U7" s="25">
        <v>4376</v>
      </c>
      <c r="V7" s="25">
        <v>7.1</v>
      </c>
      <c r="W7" s="25">
        <v>616.34</v>
      </c>
      <c r="X7" s="25">
        <v>141.76</v>
      </c>
      <c r="Y7" s="25">
        <v>141.11000000000001</v>
      </c>
      <c r="Z7" s="25">
        <v>134.69999999999999</v>
      </c>
      <c r="AA7" s="25">
        <v>132.57</v>
      </c>
      <c r="AB7" s="25">
        <v>141.59</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1641.22</v>
      </c>
      <c r="AU7" s="25">
        <v>1990.91</v>
      </c>
      <c r="AV7" s="25">
        <v>1925.13</v>
      </c>
      <c r="AW7" s="25">
        <v>1590.79</v>
      </c>
      <c r="AX7" s="25">
        <v>1976.29</v>
      </c>
      <c r="AY7" s="25">
        <v>445.85</v>
      </c>
      <c r="AZ7" s="25">
        <v>450.54</v>
      </c>
      <c r="BA7" s="25">
        <v>348.88</v>
      </c>
      <c r="BB7" s="25">
        <v>381.07</v>
      </c>
      <c r="BC7" s="25">
        <v>367.4</v>
      </c>
      <c r="BD7" s="25">
        <v>261.51</v>
      </c>
      <c r="BE7" s="25">
        <v>240.06</v>
      </c>
      <c r="BF7" s="25">
        <v>223.43</v>
      </c>
      <c r="BG7" s="25">
        <v>261.31</v>
      </c>
      <c r="BH7" s="25">
        <v>262.39</v>
      </c>
      <c r="BI7" s="25">
        <v>273.17</v>
      </c>
      <c r="BJ7" s="25">
        <v>516.34</v>
      </c>
      <c r="BK7" s="25">
        <v>496.56</v>
      </c>
      <c r="BL7" s="25">
        <v>540.38</v>
      </c>
      <c r="BM7" s="25">
        <v>556.47</v>
      </c>
      <c r="BN7" s="25">
        <v>564.99</v>
      </c>
      <c r="BO7" s="25">
        <v>265.16000000000003</v>
      </c>
      <c r="BP7" s="25">
        <v>141.41</v>
      </c>
      <c r="BQ7" s="25">
        <v>139.41</v>
      </c>
      <c r="BR7" s="25">
        <v>129.79</v>
      </c>
      <c r="BS7" s="25">
        <v>133.71</v>
      </c>
      <c r="BT7" s="25">
        <v>144</v>
      </c>
      <c r="BU7" s="25">
        <v>83.27</v>
      </c>
      <c r="BV7" s="25">
        <v>84.9</v>
      </c>
      <c r="BW7" s="25">
        <v>83.22</v>
      </c>
      <c r="BX7" s="25">
        <v>78.67</v>
      </c>
      <c r="BY7" s="25">
        <v>80.56</v>
      </c>
      <c r="BZ7" s="25">
        <v>102.35</v>
      </c>
      <c r="CA7" s="25">
        <v>147.03</v>
      </c>
      <c r="CB7" s="25">
        <v>147</v>
      </c>
      <c r="CC7" s="25">
        <v>159.02000000000001</v>
      </c>
      <c r="CD7" s="25">
        <v>149.33000000000001</v>
      </c>
      <c r="CE7" s="25">
        <v>138.79</v>
      </c>
      <c r="CF7" s="25">
        <v>228.81</v>
      </c>
      <c r="CG7" s="25">
        <v>231.9</v>
      </c>
      <c r="CH7" s="25">
        <v>234.17</v>
      </c>
      <c r="CI7" s="25">
        <v>257.95</v>
      </c>
      <c r="CJ7" s="25">
        <v>260.87</v>
      </c>
      <c r="CK7" s="25">
        <v>167.74</v>
      </c>
      <c r="CL7" s="25">
        <v>45.8</v>
      </c>
      <c r="CM7" s="25">
        <v>46.4</v>
      </c>
      <c r="CN7" s="25">
        <v>45.15</v>
      </c>
      <c r="CO7" s="25">
        <v>46.61</v>
      </c>
      <c r="CP7" s="25">
        <v>43.87</v>
      </c>
      <c r="CQ7" s="25">
        <v>38.979999999999997</v>
      </c>
      <c r="CR7" s="25">
        <v>39.61</v>
      </c>
      <c r="CS7" s="25">
        <v>41.06</v>
      </c>
      <c r="CT7" s="25">
        <v>39.94</v>
      </c>
      <c r="CU7" s="25">
        <v>40.19</v>
      </c>
      <c r="CV7" s="25">
        <v>60.29</v>
      </c>
      <c r="CW7" s="25">
        <v>87.16</v>
      </c>
      <c r="CX7" s="25">
        <v>87.7</v>
      </c>
      <c r="CY7" s="25">
        <v>88.16</v>
      </c>
      <c r="CZ7" s="25">
        <v>84.35</v>
      </c>
      <c r="DA7" s="25">
        <v>81.349999999999994</v>
      </c>
      <c r="DB7" s="25">
        <v>75.010000000000005</v>
      </c>
      <c r="DC7" s="25">
        <v>72.959999999999994</v>
      </c>
      <c r="DD7" s="25">
        <v>72.42</v>
      </c>
      <c r="DE7" s="25">
        <v>69.41</v>
      </c>
      <c r="DF7" s="25">
        <v>71.52</v>
      </c>
      <c r="DG7" s="25">
        <v>90.12</v>
      </c>
      <c r="DH7" s="25">
        <v>64.38</v>
      </c>
      <c r="DI7" s="25">
        <v>65.63</v>
      </c>
      <c r="DJ7" s="25">
        <v>65.599999999999994</v>
      </c>
      <c r="DK7" s="25">
        <v>67.010000000000005</v>
      </c>
      <c r="DL7" s="25">
        <v>67.16</v>
      </c>
      <c r="DM7" s="25">
        <v>51.89</v>
      </c>
      <c r="DN7" s="25">
        <v>54.09</v>
      </c>
      <c r="DO7" s="25">
        <v>52.73</v>
      </c>
      <c r="DP7" s="25">
        <v>53.25</v>
      </c>
      <c r="DQ7" s="25">
        <v>53.4</v>
      </c>
      <c r="DR7" s="25">
        <v>50.88</v>
      </c>
      <c r="DS7" s="25">
        <v>9.48</v>
      </c>
      <c r="DT7" s="25">
        <v>13.88</v>
      </c>
      <c r="DU7" s="25">
        <v>16.59</v>
      </c>
      <c r="DV7" s="25">
        <v>20.239999999999998</v>
      </c>
      <c r="DW7" s="25">
        <v>24.68</v>
      </c>
      <c r="DX7" s="25">
        <v>14.74</v>
      </c>
      <c r="DY7" s="25">
        <v>18.68</v>
      </c>
      <c r="DZ7" s="25">
        <v>19.91</v>
      </c>
      <c r="EA7" s="25">
        <v>23.02</v>
      </c>
      <c r="EB7" s="25">
        <v>21.86</v>
      </c>
      <c r="EC7" s="25">
        <v>22.3</v>
      </c>
      <c r="ED7" s="25">
        <v>0</v>
      </c>
      <c r="EE7" s="25">
        <v>0.45</v>
      </c>
      <c r="EF7" s="25">
        <v>0</v>
      </c>
      <c r="EG7" s="25">
        <v>0.56000000000000005</v>
      </c>
      <c r="EH7" s="25">
        <v>0.09</v>
      </c>
      <c r="EI7" s="25">
        <v>0.4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2022-12-01T00:58:54Z</dcterms:created>
  <dcterms:modified xsi:type="dcterms:W3CDTF">2023-02-09T01:32:17Z</dcterms:modified>
  <cp:category/>
</cp:coreProperties>
</file>