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LS-YL180\share\081 生涯学習係\195205-0きじま平ノルディック大会\R3年度(2021)大会\WHO、感染対策関係\"/>
    </mc:Choice>
  </mc:AlternateContent>
  <xr:revisionPtr revIDLastSave="0" documentId="13_ncr:1_{F5CD4725-9838-4D0D-820B-84A707D57B58}" xr6:coauthVersionLast="47" xr6:coauthVersionMax="47" xr10:uidLastSave="{00000000-0000-0000-0000-000000000000}"/>
  <bookViews>
    <workbookView xWindow="-120" yWindow="-120" windowWidth="20730" windowHeight="11160" xr2:uid="{00000000-000D-0000-FFFF-FFFF00000000}"/>
  </bookViews>
  <sheets>
    <sheet name="1. Instructions" sheetId="16" r:id="rId1"/>
    <sheet name="2. Decision Tree" sheetId="17" r:id="rId2"/>
    <sheet name="3. Risk Evaluation" sheetId="13" r:id="rId3"/>
    <sheet name="4. Risk Mitigation" sheetId="12" r:id="rId4"/>
    <sheet name="5. Decision Matrix" sheetId="15" r:id="rId5"/>
    <sheet name="6. Risk Communication" sheetId="18" r:id="rId6"/>
    <sheet name="Back end" sheetId="3" state="hidden" r:id="rId7"/>
    <sheet name="Back end 2" sheetId="14" state="hidden" r:id="rId8"/>
  </sheets>
  <definedNames>
    <definedName name="_GoBack" localSheetId="3">'4. Risk Mitigation'!#REF!</definedName>
    <definedName name="_xlnm.Print_Area" localSheetId="0">'1. Instructions'!$A$1:$P$38</definedName>
    <definedName name="_xlnm.Print_Area" localSheetId="1">'2. Decision Tree'!$A$1:$Q$98</definedName>
    <definedName name="_xlnm.Print_Area" localSheetId="2">'3. Risk Evaluation'!$A$1:$F$25</definedName>
    <definedName name="_xlnm.Print_Area" localSheetId="3">'4. Risk Mitigation'!$A$1:$I$70</definedName>
    <definedName name="_xlnm.Print_Area" localSheetId="4">'5. Decision Matrix'!$A$1:$G$34</definedName>
    <definedName name="_xlnm.Print_Area" localSheetId="5">'6. Risk Communication'!$A$1:$N$21</definedName>
    <definedName name="_xlnm.Print_Titles" localSheetId="2">'3. Risk Evaluation'!$7:$9</definedName>
    <definedName name="_xlnm.Print_Titles" localSheetId="3">'4. Risk Mitigation'!$7:$8</definedName>
  </definedNames>
  <calcPr calcId="191029"/>
</workbook>
</file>

<file path=xl/calcChain.xml><?xml version="1.0" encoding="utf-8"?>
<calcChain xmlns="http://schemas.openxmlformats.org/spreadsheetml/2006/main">
  <c r="E19" i="13" l="1"/>
  <c r="E18" i="13"/>
  <c r="E17" i="13"/>
  <c r="E16" i="13"/>
  <c r="E15" i="13"/>
  <c r="E14" i="13"/>
  <c r="E13" i="13"/>
  <c r="E12" i="13"/>
  <c r="E11" i="13"/>
  <c r="E10" i="13"/>
  <c r="E59" i="12" l="1"/>
  <c r="E58" i="12"/>
  <c r="E57" i="12"/>
  <c r="E56" i="12"/>
  <c r="E55" i="12"/>
  <c r="E52" i="12"/>
  <c r="E53" i="12"/>
  <c r="E54" i="12"/>
  <c r="E51" i="12"/>
  <c r="E50" i="12"/>
  <c r="E49" i="12"/>
  <c r="E47" i="12"/>
  <c r="E48" i="12"/>
  <c r="E46" i="12"/>
  <c r="E45" i="12"/>
  <c r="E44" i="12"/>
  <c r="E43" i="12"/>
  <c r="E42" i="12"/>
  <c r="E41" i="12"/>
  <c r="E40" i="12"/>
  <c r="E39"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13" i="12"/>
  <c r="E12" i="12"/>
  <c r="E11" i="12"/>
  <c r="E10" i="12"/>
  <c r="E9" i="12"/>
  <c r="G19" i="12" l="1"/>
  <c r="G46" i="12" l="1"/>
  <c r="G37" i="12"/>
  <c r="G34" i="12" l="1"/>
  <c r="G28" i="12"/>
  <c r="G29" i="12"/>
  <c r="G31" i="12"/>
  <c r="G53" i="12"/>
  <c r="G54" i="12"/>
  <c r="G55" i="12"/>
  <c r="G17" i="12"/>
  <c r="G33" i="12"/>
  <c r="E20" i="13" l="1"/>
  <c r="D20" i="13" s="1"/>
  <c r="G51" i="12"/>
  <c r="G18" i="12" l="1"/>
  <c r="G16" i="12"/>
  <c r="F8" i="15" l="1"/>
  <c r="A14" i="14"/>
  <c r="G43" i="12"/>
  <c r="G42" i="12"/>
  <c r="G22" i="12"/>
  <c r="G35" i="12"/>
  <c r="G30" i="12"/>
  <c r="G27" i="12"/>
  <c r="G39" i="12"/>
  <c r="G38" i="12"/>
  <c r="G36" i="12"/>
  <c r="G21" i="12"/>
  <c r="G24" i="12"/>
  <c r="G25" i="12"/>
  <c r="G26" i="12"/>
  <c r="G23" i="12"/>
  <c r="G49" i="12" l="1"/>
  <c r="G13" i="12" l="1"/>
  <c r="G14" i="12"/>
  <c r="G50" i="12"/>
  <c r="G56" i="12" l="1"/>
  <c r="G59" i="12"/>
  <c r="G58" i="12"/>
  <c r="G57" i="12"/>
  <c r="G52" i="12"/>
  <c r="G47" i="12"/>
  <c r="G48" i="12"/>
  <c r="G45" i="12"/>
  <c r="G44" i="12"/>
  <c r="G41" i="12"/>
  <c r="G40" i="12"/>
  <c r="G32" i="12"/>
  <c r="G20" i="12"/>
  <c r="G9" i="12"/>
  <c r="G10" i="12"/>
  <c r="G11" i="12"/>
  <c r="G12" i="12"/>
  <c r="G15" i="12"/>
  <c r="G62" i="12" l="1"/>
  <c r="D62" i="12" s="1"/>
  <c r="D63" i="12" s="1"/>
  <c r="F10" i="15" l="1"/>
</calcChain>
</file>

<file path=xl/sharedStrings.xml><?xml version="1.0" encoding="utf-8"?>
<sst xmlns="http://schemas.openxmlformats.org/spreadsheetml/2006/main" count="258" uniqueCount="172">
  <si>
    <t>Score</t>
  </si>
  <si>
    <t>Sum of Mitigation Measures</t>
  </si>
  <si>
    <t xml:space="preserve"> </t>
  </si>
  <si>
    <t>Weighting</t>
  </si>
  <si>
    <t>Total Score</t>
  </si>
  <si>
    <t>76-100</t>
  </si>
  <si>
    <t>51-75</t>
  </si>
  <si>
    <t>26-50</t>
  </si>
  <si>
    <t>0-25</t>
  </si>
  <si>
    <t>Number Scoring</t>
  </si>
  <si>
    <t xml:space="preserve">極めて低い                           </t>
  </si>
  <si>
    <t>低い</t>
  </si>
  <si>
    <t>中等度</t>
  </si>
  <si>
    <t>高い</t>
  </si>
  <si>
    <t>極めて高い</t>
  </si>
  <si>
    <t>極めて低い</t>
  </si>
  <si>
    <t>リスクスコア計</t>
  </si>
  <si>
    <t>リスク軽減スコア計（％）</t>
  </si>
  <si>
    <t>判定</t>
  </si>
  <si>
    <t>次の質問に「はい」または「いいえ」で答えてください：</t>
    <phoneticPr fontId="2"/>
  </si>
  <si>
    <t>マスギャザリングのオリジナル・リスク</t>
    <phoneticPr fontId="2"/>
  </si>
  <si>
    <t>リスク軽減</t>
    <rPh sb="3" eb="5">
      <t>ケイゲン</t>
    </rPh>
    <phoneticPr fontId="2"/>
  </si>
  <si>
    <t>トピック</t>
    <phoneticPr fontId="2"/>
  </si>
  <si>
    <t>重要な検討事項</t>
    <rPh sb="3" eb="5">
      <t>ケントウ</t>
    </rPh>
    <phoneticPr fontId="2"/>
  </si>
  <si>
    <t>当該イベントが完全にオンラインで実施する形に修正することは可能か？</t>
    <phoneticPr fontId="2"/>
  </si>
  <si>
    <t>イベントを屋外で開催し、参加者間での濃厚接触を制限できるようにマスギャザリングを修正する事は可能か？</t>
    <rPh sb="12" eb="15">
      <t>サンカシャ</t>
    </rPh>
    <rPh sb="15" eb="16">
      <t>カン</t>
    </rPh>
    <rPh sb="18" eb="20">
      <t>ノウコウ</t>
    </rPh>
    <rPh sb="20" eb="22">
      <t>セッショク</t>
    </rPh>
    <rPh sb="44" eb="45">
      <t>コトカノウ</t>
    </rPh>
    <phoneticPr fontId="2"/>
  </si>
  <si>
    <t>リスクを冒す行動や不服従を減らすために、マスギャザリング開催中に観察とインシデント報告を強化することは可能か（参加者が潜在的なインシデントを報告するためのスマートフォンアプリの使用など）？</t>
    <rPh sb="4" eb="5">
      <t>オカ</t>
    </rPh>
    <rPh sb="9" eb="12">
      <t>フフクジュウ</t>
    </rPh>
    <rPh sb="28" eb="30">
      <t>カイサイ</t>
    </rPh>
    <rPh sb="32" eb="34">
      <t>カンサツ</t>
    </rPh>
    <rPh sb="41" eb="43">
      <t>ホウコク</t>
    </rPh>
    <rPh sb="51" eb="53">
      <t>カノウ</t>
    </rPh>
    <rPh sb="88" eb="90">
      <t>シヨウ</t>
    </rPh>
    <phoneticPr fontId="2"/>
  </si>
  <si>
    <t>コメント</t>
    <phoneticPr fontId="2"/>
  </si>
  <si>
    <t xml:space="preserve">合計リスク軽減スコア（％）
</t>
    <rPh sb="0" eb="2">
      <t>ゴウケイ</t>
    </rPh>
    <rPh sb="5" eb="7">
      <t>ケイゲン</t>
    </rPh>
    <phoneticPr fontId="2"/>
  </si>
  <si>
    <t>これは重要であると考えられている事項であるが、医療部門と安全保障部門との間に協力と調整体制がすでに確立されているか？</t>
    <rPh sb="16" eb="18">
      <t>ジコウ</t>
    </rPh>
    <rPh sb="23" eb="25">
      <t>イリョウ</t>
    </rPh>
    <rPh sb="25" eb="27">
      <t>ブモン</t>
    </rPh>
    <rPh sb="28" eb="30">
      <t>アンゼン</t>
    </rPh>
    <rPh sb="30" eb="32">
      <t>ホショウ</t>
    </rPh>
    <rPh sb="32" eb="34">
      <t>ブモン</t>
    </rPh>
    <rPh sb="43" eb="45">
      <t>タイセイ</t>
    </rPh>
    <phoneticPr fontId="2"/>
  </si>
  <si>
    <t>イベントの主催者は、疾患の拡大の潜在的なリスクをより理解するためおよび接触者追跡などの対策を促進するために、マスギャザリングの参加者に関する入手可能な情報（参加国、それらの国の疫学的状況、入手可能な場合は健康に関するデータなど）を収集したか？</t>
    <rPh sb="10" eb="12">
      <t>シッカン</t>
    </rPh>
    <rPh sb="26" eb="28">
      <t>リカイ</t>
    </rPh>
    <rPh sb="37" eb="38">
      <t>シャ</t>
    </rPh>
    <phoneticPr fontId="2"/>
  </si>
  <si>
    <t>サージ・キャパシティー</t>
    <phoneticPr fontId="2"/>
  </si>
  <si>
    <t>リスクとリスク軽減率による意思決定マトリックス</t>
    <phoneticPr fontId="2"/>
  </si>
  <si>
    <t>リスク評価</t>
    <rPh sb="3" eb="5">
      <t>ヒョウカ</t>
    </rPh>
    <phoneticPr fontId="2"/>
  </si>
  <si>
    <t xml:space="preserve">当該イベントに関連している可能性のあるリスクを冒す行動（過度の飲酒、違法な薬物の使用、性行為など）の文化があるか、または健康と安全に関する注意事項に従わないという懸念があるか？
</t>
  </si>
  <si>
    <r>
      <t xml:space="preserve">
</t>
    </r>
    <r>
      <rPr>
        <sz val="12"/>
        <color theme="1"/>
        <rFont val="Calibri"/>
        <family val="2"/>
      </rPr>
      <t/>
    </r>
    <phoneticPr fontId="2"/>
  </si>
  <si>
    <t>第2版 - 2020年7月10日</t>
    <rPh sb="0" eb="1">
      <t>ダイ</t>
    </rPh>
    <rPh sb="2" eb="3">
      <t>ハン</t>
    </rPh>
    <rPh sb="10" eb="11">
      <t>ネン</t>
    </rPh>
    <rPh sb="12" eb="13">
      <t>ガツ</t>
    </rPh>
    <rPh sb="15" eb="16">
      <t>ニチ</t>
    </rPh>
    <phoneticPr fontId="2"/>
  </si>
  <si>
    <t>当リスク評価ツールの内容はCOVID-19とマスギャザリングの両方に関する新たなWHOガイダンスと新たな科学的エビデンス、並びにエンドユーザーからのフィードバックを反映し更新された。</t>
  </si>
  <si>
    <t>情報の整理と開示の方法に更なる改善が行われた：ディシジョンツリー（決定木）がツールに組み込まれ、リスクコミュニケーション専用の新しいタブが追加された。拡張ツールには現在6つのタブが含まれている：1指示； 2.ディシジョンツリー； 3.リスク評価； 4.リスク軽減； 5.意思決定マトリックス； 6.リスクコミュニケーション。</t>
    <rPh sb="6" eb="8">
      <t>カイジ</t>
    </rPh>
    <rPh sb="12" eb="13">
      <t>サラ</t>
    </rPh>
    <rPh sb="18" eb="19">
      <t>オコナ</t>
    </rPh>
    <rPh sb="82" eb="84">
      <t>ゲンザイ</t>
    </rPh>
    <rPh sb="98" eb="100">
      <t>シジ</t>
    </rPh>
    <rPh sb="120" eb="122">
      <t>ヒョウカ</t>
    </rPh>
    <phoneticPr fontId="2"/>
  </si>
  <si>
    <t>第1版は、2020年3月20日に「COVID-19に関するマスギャザリングのリスクアセスメント：重要な検討事項」という題名で発行された。</t>
    <rPh sb="0" eb="1">
      <t>ダイ</t>
    </rPh>
    <rPh sb="2" eb="3">
      <t>ハン</t>
    </rPh>
    <rPh sb="26" eb="27">
      <t>カン</t>
    </rPh>
    <rPh sb="51" eb="53">
      <t>ケントウ</t>
    </rPh>
    <rPh sb="59" eb="61">
      <t>ダイメイ</t>
    </rPh>
    <rPh sb="62" eb="64">
      <t>ハッコウ</t>
    </rPh>
    <phoneticPr fontId="2"/>
  </si>
  <si>
    <t xml:space="preserve">マスギャザリングの手順計画には、マスギャザリングに関連しておこる疾患の蔓延について総合リスクを決定するためのリスクアセスメントの実施が含まれる。 COVID-19の現在のアウトブレイクの視点から、世界保健機関（WHO）はマスギャザリングのためにこのリスクアセスメントツールを開発した。これには開催国とマスギャザリングの主催者がCOVID-19特有のリスクについて評価を行うために開発されたリスク評価、リスク軽減、およびリスクコミュニケーション戦略が含まれる。
</t>
    <rPh sb="9" eb="11">
      <t>テジュン</t>
    </rPh>
    <rPh sb="11" eb="13">
      <t>ケイカク</t>
    </rPh>
    <rPh sb="32" eb="34">
      <t>シッカン</t>
    </rPh>
    <rPh sb="35" eb="37">
      <t>マンエン</t>
    </rPh>
    <rPh sb="41" eb="43">
      <t>ソウゴウ</t>
    </rPh>
    <rPh sb="93" eb="95">
      <t>シテン</t>
    </rPh>
    <rPh sb="146" eb="148">
      <t>カイサイ</t>
    </rPh>
    <rPh sb="171" eb="173">
      <t>トクユウ</t>
    </rPh>
    <rPh sb="184" eb="185">
      <t>オコナ</t>
    </rPh>
    <rPh sb="197" eb="199">
      <t>ヒョウカ</t>
    </rPh>
    <phoneticPr fontId="2"/>
  </si>
  <si>
    <t>WHO マスギャザリング リスク評価ツールには3つの柱がある:</t>
    <phoneticPr fontId="2"/>
  </si>
  <si>
    <t>1. リスク評価</t>
    <rPh sb="6" eb="8">
      <t>ヒョウカ</t>
    </rPh>
    <phoneticPr fontId="2"/>
  </si>
  <si>
    <t>評価点数が自動的に計算されるため、このツールはこのExcelスプレッドシート内で完了する必要がある（以降のタブを参照）。 タブには、プロセス全体の概要を示すディシジョン・ツリー(決定木）、リスク評価、イベント主催者が完備すべきリスク軽減策が含まれている。 個々のコンポーネントの使用方法については各タブに記載されている。 リスク評価とリスク軽減ツールが完了したら、総合リスクスコアを決定するために、Excelのスプレッドシートより得た両方のセクションのスコアを、2番目のタブ（「2.ディシジョン・ツリー」）内のディシジョン・ツリーまたは5番目のタブ（「5.意思決定マトリックス」）内の意思決定マトリクスのどちらかに記入する必要がある。 最後のタブ（「6.リスクコミュニケーション」）は、貴殿の計画と調査結果を貴殿のスタッフ、参加者および一般の人々に明確に伝えることの重要性について詳しく説明し、イベントのリスクコミュニケーション戦略に関する検討事項を提供する。</t>
  </si>
  <si>
    <t>リスクアセスメントは、地元の公衆衛生当局からの情報に基づき行なわなければならない。 マスギャザリング、リスクアセスメント、疫学、感染症対策およびリスクコミュニケーションについて専門知識を持つ担当者が計画の初期段階から関与しなけれなならない。</t>
    <rPh sb="23" eb="25">
      <t>ジョウホウ</t>
    </rPh>
    <phoneticPr fontId="2"/>
  </si>
  <si>
    <t>総合リスクを決定するために、検討すべき要素には以下のものがある：</t>
    <rPh sb="0" eb="2">
      <t>ソウゴウ</t>
    </rPh>
    <rPh sb="23" eb="25">
      <t>イカ</t>
    </rPh>
    <phoneticPr fontId="2"/>
  </si>
  <si>
    <t xml:space="preserve">    • 地理的な分布と参加者の数、および個々のリスクプロフィール</t>
    <phoneticPr fontId="2"/>
  </si>
  <si>
    <t xml:space="preserve">    • 現在実施されている、または実行可能なリスク軽減策</t>
    <rPh sb="27" eb="29">
      <t>ケイゲン</t>
    </rPh>
    <phoneticPr fontId="2"/>
  </si>
  <si>
    <t>下図に示すように、リスクアセスメントは循環的なプロセスであることにも注意する。 リスクアセスメントの結果の記録と報告； 主要メッセージを一般、参加者、イベントスタッフに伝える；リスクアセスメントの観察と評価は、マスギャザリングの計画段階全体を通じて継続的に行われなければならない。 下図が示すように、このツールは情報の変化に応じて絶えず更新されるべきである。</t>
  </si>
  <si>
    <t>2. リスク軽減</t>
    <phoneticPr fontId="2"/>
  </si>
  <si>
    <t>3. リスクコミュニケーション</t>
    <phoneticPr fontId="2"/>
  </si>
  <si>
    <r>
      <rPr>
        <sz val="12"/>
        <rFont val="Yu Gothic UI"/>
        <family val="3"/>
        <charset val="128"/>
      </rPr>
      <t>当リスクアセスメントは、WHOのウェブサイト（</t>
    </r>
    <r>
      <rPr>
        <u/>
        <sz val="12"/>
        <color rgb="FF0000FF"/>
        <rFont val="Yu Gothic UI"/>
        <family val="3"/>
        <charset val="128"/>
      </rPr>
      <t>https://www.who.int/publications/i/ item / key-planning-recommendations-for-mass-gatherings-in-the-context-of-the-current-covid-19-outbreak</t>
    </r>
    <r>
      <rPr>
        <sz val="12"/>
        <rFont val="Yu Gothic UI"/>
        <family val="3"/>
        <charset val="128"/>
      </rPr>
      <t>）並びにWHOアカデミーというスマートフォン向けWHO COVID-19アプリ内にあり、COVID-19アウトブレイク中にマスギャザリングを計画する際の重要な推奨事項（暫定ガイダンス）と組み合わせて使用すべきである。</t>
    </r>
    <rPh sb="0" eb="1">
      <t>トウ</t>
    </rPh>
    <rPh sb="201" eb="202">
      <t>ナイ</t>
    </rPh>
    <rPh sb="221" eb="222">
      <t>チュウ</t>
    </rPh>
    <rPh sb="232" eb="234">
      <t>ケイカク</t>
    </rPh>
    <rPh sb="236" eb="237">
      <t>サイ</t>
    </rPh>
    <rPh sb="238" eb="240">
      <t>ジュウヨウ</t>
    </rPh>
    <rPh sb="246" eb="248">
      <t>ザンテイ</t>
    </rPh>
    <phoneticPr fontId="2"/>
  </si>
  <si>
    <t xml:space="preserve">    •  COVID-19アウトブレイクの現在の段階と既知の伝播動態</t>
    <phoneticPr fontId="2"/>
  </si>
  <si>
    <t xml:space="preserve">    • リスクアセスメントツール</t>
    <phoneticPr fontId="2"/>
  </si>
  <si>
    <r>
      <rPr>
        <sz val="11"/>
        <rFont val="Yu Gothic UI"/>
        <family val="3"/>
        <charset val="128"/>
      </rPr>
      <t xml:space="preserve">© World Health Organization 2020. Some rights reserved. This work is available under the </t>
    </r>
    <r>
      <rPr>
        <u/>
        <sz val="11"/>
        <color theme="10"/>
        <rFont val="Yu Gothic UI"/>
        <family val="3"/>
        <charset val="128"/>
      </rPr>
      <t>CC BY-NC-SA 3.0 IGO</t>
    </r>
    <r>
      <rPr>
        <sz val="11"/>
        <rFont val="Yu Gothic UI"/>
        <family val="3"/>
        <charset val="128"/>
      </rPr>
      <t xml:space="preserve"> licence.</t>
    </r>
  </si>
  <si>
    <r>
      <t xml:space="preserve">WHO reference number:  </t>
    </r>
    <r>
      <rPr>
        <sz val="11"/>
        <color rgb="FF0000FF"/>
        <rFont val="Yu Gothic UI"/>
        <family val="3"/>
        <charset val="128"/>
      </rPr>
      <t>WHO/2019-nCoV/Mass_gathering_RAtool/2020.2</t>
    </r>
  </si>
  <si>
    <t>COVID-19に関するリスクアセスメントツール マスギャザリング・ディシジョンツリー</t>
    <rPh sb="9" eb="10">
      <t>カン</t>
    </rPh>
    <phoneticPr fontId="2"/>
  </si>
  <si>
    <t xml:space="preserve">下記の質問により、イベント主催者は、マスギャザリングの計画に関してCOVID-19特有の検討事項を確認することが可能になり、それにより彼らのリスクアセスメントに情報が与えられる。これにより主催者がCOVID-19が彼らのマスギャザリングに提示するリスクを理解し、管理することを支援する。
リスクアセスメントはアウトブレイクの急速に進展する性質を考慮し、会合の計画段階で定期的に見直され、再評価され、運用段階に移行する前に直ちに更新されるべきである。 WHOのウェブサイト上の最新の技術ガイダンスとシチュエーション・レポートを参照する必要がある。
COVID-19に関するマスギャザリングリスクアセスメントは、開催国のCOVID-19の国家レベルでのリスクアセスメントと調整および統合されなければならない。リスク評価を完了する担当者は、地元の公衆衛生当局からの情報を取り入れ、WHOの最新の技術ガイダンスを参照し、疫学的状況の最新の評価があることを確認する必要がある。
このリスク評価を実施する担当者は、下記の各質問に「はい」または「いいえ」で回答し、リスク軽減を完了する次のステップに進む前に、総合リスクスコアを受理する必要がある。
</t>
    <rPh sb="0" eb="2">
      <t>カキ</t>
    </rPh>
    <rPh sb="41" eb="43">
      <t>トクユウ</t>
    </rPh>
    <rPh sb="44" eb="46">
      <t>ケントウ</t>
    </rPh>
    <rPh sb="56" eb="58">
      <t>カノウ</t>
    </rPh>
    <rPh sb="67" eb="68">
      <t>カレ</t>
    </rPh>
    <rPh sb="80" eb="82">
      <t>ジョウホウ</t>
    </rPh>
    <rPh sb="83" eb="84">
      <t>アタ</t>
    </rPh>
    <rPh sb="107" eb="108">
      <t>カレ</t>
    </rPh>
    <rPh sb="138" eb="140">
      <t>シエン</t>
    </rPh>
    <rPh sb="177" eb="179">
      <t>カイゴウ</t>
    </rPh>
    <rPh sb="284" eb="285">
      <t>カン</t>
    </rPh>
    <rPh sb="306" eb="308">
      <t>カイサイ</t>
    </rPh>
    <rPh sb="357" eb="359">
      <t>ヒョウカ</t>
    </rPh>
    <rPh sb="415" eb="417">
      <t>カキ</t>
    </rPh>
    <rPh sb="429" eb="431">
      <t>ヒツヨウ</t>
    </rPh>
    <rPh sb="442" eb="444">
      <t>ヒョウカ</t>
    </rPh>
    <rPh sb="500" eb="502">
      <t>ソウゴウ</t>
    </rPh>
    <phoneticPr fontId="2"/>
  </si>
  <si>
    <t>COVID-19に関するマスギャザリング のリスク</t>
    <rPh sb="9" eb="10">
      <t>カン</t>
    </rPh>
    <phoneticPr fontId="2"/>
  </si>
  <si>
    <t>当該イベントは、WHOで定義されているように、地域での伝染（局所での伝染より大規模のアウトブレイク）が起きている開催国で開催されるか？</t>
    <rPh sb="0" eb="2">
      <t>トウガイ</t>
    </rPh>
    <rPh sb="23" eb="25">
      <t>チイキ</t>
    </rPh>
    <rPh sb="27" eb="29">
      <t>デンセン</t>
    </rPh>
    <rPh sb="30" eb="32">
      <t>キョクショ</t>
    </rPh>
    <rPh sb="34" eb="36">
      <t>デンセン</t>
    </rPh>
    <rPh sb="38" eb="41">
      <t>ダイキボ</t>
    </rPh>
    <rPh sb="51" eb="52">
      <t>オ</t>
    </rPh>
    <rPh sb="56" eb="58">
      <t>カイサイ</t>
    </rPh>
    <rPh sb="58" eb="59">
      <t>コク</t>
    </rPh>
    <phoneticPr fontId="2"/>
  </si>
  <si>
    <t>当該イベントには、地域での伝染が起きている国々からの国際的参加が含まれるため、開催国へのCOVID-19症例が輸入されるリスクが高くなるか？</t>
    <rPh sb="0" eb="2">
      <t>トウガイ</t>
    </rPh>
    <rPh sb="9" eb="11">
      <t>チイキ</t>
    </rPh>
    <rPh sb="13" eb="15">
      <t>デンセン</t>
    </rPh>
    <rPh sb="16" eb="17">
      <t>オ</t>
    </rPh>
    <rPh sb="28" eb="29">
      <t>テキ</t>
    </rPh>
    <rPh sb="39" eb="41">
      <t>カイサイ</t>
    </rPh>
    <rPh sb="41" eb="42">
      <t>コク</t>
    </rPh>
    <phoneticPr fontId="2"/>
  </si>
  <si>
    <t>当該イベントには、重症化するリスクが高い参加者（例：65歳を超える人、基礎疾患を持つ人）が多く含まれるか？</t>
    <rPh sb="0" eb="2">
      <t>トウガイ</t>
    </rPh>
    <phoneticPr fontId="2"/>
  </si>
  <si>
    <t>当該イベントは主に屋内で行われるか、または人々が長時間（15分以上）濃厚接触（1m未満の距離）する可能性があるか？</t>
  </si>
  <si>
    <t xml:space="preserve">
イベントの修正</t>
    <rPh sb="6" eb="8">
      <t>シュウセイ</t>
    </rPh>
    <phoneticPr fontId="2"/>
  </si>
  <si>
    <t xml:space="preserve">国際的な蔓延のリスクを減らすために海外からの参加を中止するようマスギャザリングを修正する事は可能か？
</t>
    <rPh sb="4" eb="6">
      <t>マンエン</t>
    </rPh>
    <rPh sb="17" eb="19">
      <t>カイガイ</t>
    </rPh>
    <rPh sb="25" eb="27">
      <t>チュウシ</t>
    </rPh>
    <rPh sb="44" eb="45">
      <t>コト</t>
    </rPh>
    <rPh sb="46" eb="48">
      <t>カノウ</t>
    </rPh>
    <phoneticPr fontId="2"/>
  </si>
  <si>
    <t>重症化するリスクの高い人（60歳を超える人や基礎疾患を持つ人など）が参加しないようにマスギャザリングを修正する事は可能か？</t>
    <rPh sb="0" eb="3">
      <t>ジュウショウカ</t>
    </rPh>
    <rPh sb="55" eb="56">
      <t>コト</t>
    </rPh>
    <rPh sb="57" eb="59">
      <t>カノウ</t>
    </rPh>
    <phoneticPr fontId="2"/>
  </si>
  <si>
    <t>COVID-19に関するマスギャザリング・リスク評価の合計スコア</t>
    <rPh sb="9" eb="10">
      <t>カン</t>
    </rPh>
    <rPh sb="24" eb="26">
      <t>ヒョウカ</t>
    </rPh>
    <rPh sb="27" eb="29">
      <t>ゴウケイ</t>
    </rPh>
    <phoneticPr fontId="2"/>
  </si>
  <si>
    <r>
      <rPr>
        <sz val="10"/>
        <rFont val="Yu Gothic UI"/>
        <family val="3"/>
        <charset val="128"/>
      </rPr>
      <t xml:space="preserve">© World Health Organization 2020. Some rights reserved. This work is available under the </t>
    </r>
    <r>
      <rPr>
        <u/>
        <sz val="10"/>
        <color theme="10"/>
        <rFont val="Yu Gothic UI"/>
        <family val="3"/>
        <charset val="128"/>
      </rPr>
      <t>CC BY-NC-SA 3.0 IGO</t>
    </r>
    <r>
      <rPr>
        <sz val="10"/>
        <rFont val="Yu Gothic UI"/>
        <family val="3"/>
        <charset val="128"/>
      </rPr>
      <t xml:space="preserve"> licence.</t>
    </r>
  </si>
  <si>
    <r>
      <t xml:space="preserve">WHO reference number:  </t>
    </r>
    <r>
      <rPr>
        <sz val="10"/>
        <color rgb="FF0000FF"/>
        <rFont val="Yu Gothic UI"/>
        <family val="3"/>
        <charset val="128"/>
      </rPr>
      <t>WHO/2019-nCoV/Mass_gathering_RAtool/2020.2</t>
    </r>
  </si>
  <si>
    <t>COVID-19に関するWHO マスギャザリングリスクアセスメント</t>
    <phoneticPr fontId="2"/>
  </si>
  <si>
    <t>はい
いいえ</t>
    <phoneticPr fontId="2"/>
  </si>
  <si>
    <t>COVID-19に関する マスギャザリングリスク軽減ツール</t>
    <rPh sb="24" eb="26">
      <t>ケイゲン</t>
    </rPh>
    <phoneticPr fontId="2"/>
  </si>
  <si>
    <r>
      <t>関係する主催者と担当者はCOVID-19アウトブレイクに関する利用可能な最新の</t>
    </r>
    <r>
      <rPr>
        <b/>
        <sz val="11"/>
        <color theme="1"/>
        <rFont val="Yu Gothic UI"/>
        <family val="3"/>
        <charset val="128"/>
      </rPr>
      <t>ガイダンス</t>
    </r>
    <r>
      <rPr>
        <sz val="11"/>
        <color theme="1"/>
        <rFont val="Yu Gothic UI"/>
        <family val="3"/>
        <charset val="128"/>
      </rPr>
      <t>について周知されているか？：公的なインターネット上の情報はWHO、米国疾病対策予防センター（CDC）、欧州疾病対策予防センター（ECDC）、国際連合（UN）、現地の公衆衛生当局などから取得可能である。また、関係する主催者と担当者はこれらの利用可能なガイダンス文書に従うことを約束しているか？</t>
    </r>
  </si>
  <si>
    <r>
      <t>主催者は、WHOまたは地域の公衆衛生当局が提供する</t>
    </r>
    <r>
      <rPr>
        <b/>
        <sz val="11"/>
        <color rgb="FF000000"/>
        <rFont val="Yu Gothic UI"/>
        <family val="3"/>
        <charset val="128"/>
      </rPr>
      <t>グローバルおよび地域の日報情報</t>
    </r>
    <r>
      <rPr>
        <sz val="11"/>
        <color rgb="FF000000"/>
        <rFont val="Yu Gothic UI"/>
        <family val="3"/>
        <charset val="128"/>
      </rPr>
      <t>を確認しているか？</t>
    </r>
  </si>
  <si>
    <r>
      <t>主催者と担当者は、COVID-19の</t>
    </r>
    <r>
      <rPr>
        <b/>
        <sz val="11"/>
        <color rgb="FF000000"/>
        <rFont val="Yu Gothic UI"/>
        <family val="3"/>
        <charset val="128"/>
      </rPr>
      <t>リスクと感染経路、蔓延を制限するためにイベント参加者が取り得る手順、既知のベストプラクティス</t>
    </r>
    <r>
      <rPr>
        <sz val="11"/>
        <color rgb="FF000000"/>
        <rFont val="Yu Gothic UI"/>
        <family val="3"/>
        <charset val="128"/>
      </rPr>
      <t>（咳エチケット、手指衛生など含む）、および様々な国で採用されているマスギャザリングに影響を与えうる</t>
    </r>
    <r>
      <rPr>
        <b/>
        <sz val="11"/>
        <color rgb="FF000000"/>
        <rFont val="Yu Gothic UI"/>
        <family val="3"/>
        <charset val="128"/>
      </rPr>
      <t>渡航制限について</t>
    </r>
    <r>
      <rPr>
        <sz val="11"/>
        <color rgb="FF000000"/>
        <rFont val="Yu Gothic UI"/>
        <family val="3"/>
        <charset val="128"/>
      </rPr>
      <t>理解しているか？</t>
    </r>
    <rPh sb="4" eb="6">
      <t>タントウ</t>
    </rPh>
    <rPh sb="45" eb="46">
      <t>ト</t>
    </rPh>
    <rPh sb="47" eb="48">
      <t>ウ</t>
    </rPh>
    <rPh sb="52" eb="54">
      <t>キチ</t>
    </rPh>
    <rPh sb="65" eb="66">
      <t>セキ</t>
    </rPh>
    <rPh sb="78" eb="79">
      <t>フク</t>
    </rPh>
    <rPh sb="85" eb="87">
      <t>サマザマ</t>
    </rPh>
    <rPh sb="106" eb="108">
      <t>エイキョウ</t>
    </rPh>
    <rPh sb="109" eb="110">
      <t>アタ</t>
    </rPh>
    <rPh sb="113" eb="115">
      <t>トコウ</t>
    </rPh>
    <phoneticPr fontId="2"/>
  </si>
  <si>
    <r>
      <t>このマスギャザリングのために開発された</t>
    </r>
    <r>
      <rPr>
        <b/>
        <sz val="11"/>
        <color theme="1"/>
        <rFont val="Yu Gothic UI"/>
        <family val="3"/>
        <charset val="128"/>
      </rPr>
      <t>COVID-19に関する検討事項を含む医療対応計画</t>
    </r>
    <r>
      <rPr>
        <sz val="11"/>
        <color theme="1"/>
        <rFont val="Yu Gothic UI"/>
        <family val="3"/>
        <charset val="128"/>
      </rPr>
      <t>はあるか？</t>
    </r>
    <rPh sb="28" eb="29">
      <t>カン</t>
    </rPh>
    <rPh sb="31" eb="33">
      <t>ケントウ</t>
    </rPh>
    <phoneticPr fontId="2"/>
  </si>
  <si>
    <r>
      <t>マスギャザリングのために開発された医療対応計画には、</t>
    </r>
    <r>
      <rPr>
        <b/>
        <sz val="11"/>
        <color theme="1"/>
        <rFont val="Yu Gothic UI"/>
        <family val="3"/>
        <charset val="128"/>
      </rPr>
      <t>参加者が医療システムに連絡を取る方法</t>
    </r>
    <r>
      <rPr>
        <sz val="11"/>
        <color theme="1"/>
        <rFont val="Yu Gothic UI"/>
        <family val="3"/>
        <charset val="128"/>
      </rPr>
      <t>（ホットライン/ヘルプラインの電話番号、主催者の医療チーム、地域の医療システムなど）に関する情報が含まれているか？</t>
    </r>
    <rPh sb="59" eb="61">
      <t>デンワ</t>
    </rPh>
    <phoneticPr fontId="2"/>
  </si>
  <si>
    <r>
      <t>マスギャザリングの組織構造に、役割と責任が定義された</t>
    </r>
    <r>
      <rPr>
        <b/>
        <sz val="11"/>
        <color theme="1"/>
        <rFont val="Yu Gothic UI"/>
        <family val="3"/>
        <charset val="128"/>
      </rPr>
      <t>緊急COVID-19アウトブレイク対応コーディネーター/チーム</t>
    </r>
    <r>
      <rPr>
        <sz val="11"/>
        <color theme="1"/>
        <rFont val="Yu Gothic UI"/>
        <family val="3"/>
        <charset val="128"/>
      </rPr>
      <t>が存在し、健康に関する防災準備およびアウトブレイクへの対応計画を調整しているか？</t>
    </r>
    <rPh sb="43" eb="45">
      <t>タイオウ</t>
    </rPh>
    <rPh sb="65" eb="66">
      <t>カン</t>
    </rPh>
    <rPh sb="68" eb="70">
      <t>ボウサイ</t>
    </rPh>
    <phoneticPr fontId="2"/>
  </si>
  <si>
    <r>
      <t>開催国または主催者は</t>
    </r>
    <r>
      <rPr>
        <b/>
        <sz val="11"/>
        <color theme="1"/>
        <rFont val="Yu Gothic UI"/>
        <family val="3"/>
        <charset val="128"/>
      </rPr>
      <t>WHOおよび/または地方の公衆衛生当局に支援</t>
    </r>
    <r>
      <rPr>
        <sz val="11"/>
        <color theme="1"/>
        <rFont val="Yu Gothic UI"/>
        <family val="3"/>
        <charset val="128"/>
      </rPr>
      <t>を要請したことがあるか？</t>
    </r>
    <rPh sb="0" eb="2">
      <t>カイサイ</t>
    </rPh>
    <phoneticPr fontId="2"/>
  </si>
  <si>
    <r>
      <t>主催者は、感染を減らすために</t>
    </r>
    <r>
      <rPr>
        <b/>
        <sz val="11"/>
        <color theme="1"/>
        <rFont val="Yu Gothic UI"/>
        <family val="3"/>
        <charset val="128"/>
      </rPr>
      <t>イベント参加者用のマスク</t>
    </r>
    <r>
      <rPr>
        <sz val="11"/>
        <color theme="1"/>
        <rFont val="Yu Gothic UI"/>
        <family val="3"/>
        <charset val="128"/>
      </rPr>
      <t>を入手したか？</t>
    </r>
    <rPh sb="21" eb="22">
      <t>ヨウ</t>
    </rPh>
    <phoneticPr fontId="2"/>
  </si>
  <si>
    <r>
      <t>主催者は、感染を減らすために</t>
    </r>
    <r>
      <rPr>
        <b/>
        <sz val="11"/>
        <color theme="1"/>
        <rFont val="Yu Gothic UI"/>
        <family val="3"/>
        <charset val="128"/>
      </rPr>
      <t>手指消毒剤とティッシュ</t>
    </r>
    <r>
      <rPr>
        <sz val="11"/>
        <color theme="1"/>
        <rFont val="Yu Gothic UI"/>
        <family val="3"/>
        <charset val="128"/>
      </rPr>
      <t>を入手し、</t>
    </r>
    <r>
      <rPr>
        <b/>
        <sz val="11"/>
        <color theme="1"/>
        <rFont val="Yu Gothic UI"/>
        <family val="3"/>
        <charset val="128"/>
      </rPr>
      <t>洗面所の液体石鹸の容器を頻繁に交換する計画</t>
    </r>
    <r>
      <rPr>
        <sz val="11"/>
        <color theme="1"/>
        <rFont val="Yu Gothic UI"/>
        <family val="3"/>
        <charset val="128"/>
      </rPr>
      <t>を立てたか？</t>
    </r>
    <rPh sb="34" eb="36">
      <t>エキタイ</t>
    </rPh>
    <rPh sb="36" eb="38">
      <t>セッケン</t>
    </rPh>
    <rPh sb="39" eb="41">
      <t>ヨウキ</t>
    </rPh>
    <rPh sb="52" eb="53">
      <t>タ</t>
    </rPh>
    <phoneticPr fontId="2"/>
  </si>
  <si>
    <r>
      <t>主催者は、感染を減らすために、</t>
    </r>
    <r>
      <rPr>
        <b/>
        <sz val="11"/>
        <color theme="1"/>
        <rFont val="Yu Gothic UI"/>
        <family val="3"/>
        <charset val="128"/>
      </rPr>
      <t>トイレや更衣室内の衛生材料</t>
    </r>
    <r>
      <rPr>
        <sz val="11"/>
        <color theme="1"/>
        <rFont val="Yu Gothic UI"/>
        <family val="3"/>
        <charset val="128"/>
      </rPr>
      <t>（例：ティッシュ、タオル、生理用品など）</t>
    </r>
    <r>
      <rPr>
        <b/>
        <sz val="11"/>
        <color theme="1"/>
        <rFont val="Yu Gothic UI"/>
        <family val="3"/>
        <charset val="128"/>
      </rPr>
      <t>を安全に廃棄するためのゴミ箱</t>
    </r>
    <r>
      <rPr>
        <sz val="11"/>
        <color theme="1"/>
        <rFont val="Yu Gothic UI"/>
        <family val="3"/>
        <charset val="128"/>
      </rPr>
      <t>を入手したか？</t>
    </r>
    <rPh sb="22" eb="23">
      <t>ナイ</t>
    </rPh>
    <rPh sb="29" eb="30">
      <t>レイ</t>
    </rPh>
    <phoneticPr fontId="2"/>
  </si>
  <si>
    <r>
      <t>主催者は感染を減らすために、</t>
    </r>
    <r>
      <rPr>
        <b/>
        <sz val="11"/>
        <color theme="1"/>
        <rFont val="Yu Gothic UI"/>
        <family val="3"/>
        <charset val="128"/>
      </rPr>
      <t>すべての入口と会場全体で手指消毒剤および除菌ジェル/ローション</t>
    </r>
    <r>
      <rPr>
        <sz val="11"/>
        <color theme="1"/>
        <rFont val="Yu Gothic UI"/>
        <family val="3"/>
        <charset val="128"/>
      </rPr>
      <t>を入手したか？</t>
    </r>
    <rPh sb="34" eb="36">
      <t>ジョキン</t>
    </rPh>
    <phoneticPr fontId="2"/>
  </si>
  <si>
    <r>
      <t>イベント中に人が病気になったり、急性呼吸器感染症の症状を呈する場合、</t>
    </r>
    <r>
      <rPr>
        <b/>
        <sz val="11"/>
        <color theme="1"/>
        <rFont val="Yu Gothic UI"/>
        <family val="3"/>
        <charset val="128"/>
      </rPr>
      <t>誰に連絡するかおよび連絡方法について</t>
    </r>
    <r>
      <rPr>
        <sz val="11"/>
        <color theme="1"/>
        <rFont val="Yu Gothic UI"/>
        <family val="3"/>
        <charset val="128"/>
      </rPr>
      <t>会議参加者が明確に確認するための手順はあるか？</t>
    </r>
    <rPh sb="28" eb="29">
      <t>テイ</t>
    </rPh>
    <rPh sb="34" eb="35">
      <t>ダレ</t>
    </rPh>
    <rPh sb="44" eb="46">
      <t>レンラク</t>
    </rPh>
    <rPh sb="46" eb="48">
      <t>ホウホウ</t>
    </rPh>
    <rPh sb="61" eb="63">
      <t>カクニン</t>
    </rPh>
    <phoneticPr fontId="2"/>
  </si>
  <si>
    <r>
      <t>マスギャザリング開催中のほとんどの時間で、群集が静止していられるように</t>
    </r>
    <r>
      <rPr>
        <b/>
        <sz val="11"/>
        <color theme="1"/>
        <rFont val="Yu Gothic UI"/>
        <family val="3"/>
        <charset val="128"/>
      </rPr>
      <t>座席配置が割り当てられて</t>
    </r>
    <r>
      <rPr>
        <sz val="11"/>
        <color theme="1"/>
        <rFont val="Yu Gothic UI"/>
        <family val="3"/>
        <charset val="128"/>
      </rPr>
      <t>いるか？</t>
    </r>
    <rPh sb="8" eb="11">
      <t>カイサイチュウ</t>
    </rPh>
    <phoneticPr fontId="2"/>
  </si>
  <si>
    <r>
      <t>参加者が潜在的な「混雑」場所（ゲート、入口、フードサービス、トイレなど）で</t>
    </r>
    <r>
      <rPr>
        <b/>
        <sz val="11"/>
        <rFont val="Yu Gothic UI"/>
        <family val="3"/>
        <charset val="128"/>
      </rPr>
      <t>密集しないようにする対策</t>
    </r>
    <r>
      <rPr>
        <sz val="11"/>
        <rFont val="Yu Gothic UI"/>
        <family val="3"/>
        <charset val="128"/>
      </rPr>
      <t>が講じられているか？</t>
    </r>
    <rPh sb="9" eb="11">
      <t>コンザツ</t>
    </rPh>
    <rPh sb="12" eb="14">
      <t>バショ</t>
    </rPh>
    <rPh sb="37" eb="39">
      <t>ミッシュウ</t>
    </rPh>
    <phoneticPr fontId="2"/>
  </si>
  <si>
    <t xml:space="preserve">詳細については、次を参照してください：
https://www.who.int/news-room/commentaries/detail/immunity-passports-in-the-context-of-covid-19
</t>
    <phoneticPr fontId="2"/>
  </si>
  <si>
    <r>
      <t>参加者が公共の交通機関を避けられるように、</t>
    </r>
    <r>
      <rPr>
        <b/>
        <sz val="11"/>
        <color theme="1"/>
        <rFont val="Yu Gothic UI"/>
        <family val="3"/>
        <charset val="128"/>
      </rPr>
      <t>マスギャザリングのための交通手段</t>
    </r>
    <r>
      <rPr>
        <sz val="11"/>
        <color theme="1"/>
        <rFont val="Yu Gothic UI"/>
        <family val="3"/>
        <charset val="128"/>
      </rPr>
      <t>（専用車、人数を限定してのバスなど）が提供されているか？</t>
    </r>
    <rPh sb="7" eb="9">
      <t>コウツウ</t>
    </rPh>
    <rPh sb="9" eb="11">
      <t>キカン</t>
    </rPh>
    <rPh sb="38" eb="41">
      <t>センヨウシャ</t>
    </rPh>
    <rPh sb="42" eb="44">
      <t>ニンズ</t>
    </rPh>
    <rPh sb="45" eb="47">
      <t>ゲンテイ</t>
    </rPh>
    <phoneticPr fontId="2"/>
  </si>
  <si>
    <r>
      <t>開催国には、COVID-19を含む重度の呼吸器疾患に対処可能な</t>
    </r>
    <r>
      <rPr>
        <b/>
        <sz val="11"/>
        <color theme="1"/>
        <rFont val="Yu Gothic UI"/>
        <family val="3"/>
        <charset val="128"/>
      </rPr>
      <t>国レベルでの公衆衛生緊急事態に対する準備と対応計画</t>
    </r>
    <r>
      <rPr>
        <sz val="11"/>
        <color theme="1"/>
        <rFont val="Yu Gothic UI"/>
        <family val="3"/>
        <charset val="128"/>
      </rPr>
      <t>があるか？</t>
    </r>
    <rPh sb="0" eb="2">
      <t>カイサイ</t>
    </rPh>
    <rPh sb="28" eb="30">
      <t>カノウ</t>
    </rPh>
    <rPh sb="46" eb="47">
      <t>タイ</t>
    </rPh>
    <phoneticPr fontId="2"/>
  </si>
  <si>
    <r>
      <t>マスギャザリングに関連するCOVID-19症例の</t>
    </r>
    <r>
      <rPr>
        <b/>
        <sz val="11"/>
        <color theme="1"/>
        <rFont val="Yu Gothic UI"/>
        <family val="3"/>
        <charset val="128"/>
      </rPr>
      <t>治療を行うための開催国による予備合意</t>
    </r>
    <r>
      <rPr>
        <sz val="11"/>
        <color theme="1"/>
        <rFont val="Yu Gothic UI"/>
        <family val="3"/>
        <charset val="128"/>
      </rPr>
      <t>はあるか？</t>
    </r>
    <rPh sb="21" eb="23">
      <t>ショウレイ</t>
    </rPh>
    <rPh sb="24" eb="26">
      <t>チリョウ</t>
    </rPh>
    <rPh sb="27" eb="28">
      <t>オコナ</t>
    </rPh>
    <rPh sb="32" eb="34">
      <t>カイサイ</t>
    </rPh>
    <phoneticPr fontId="2"/>
  </si>
  <si>
    <r>
      <t>マスギャザリングの</t>
    </r>
    <r>
      <rPr>
        <b/>
        <sz val="11"/>
        <color theme="1"/>
        <rFont val="Yu Gothic UI"/>
        <family val="3"/>
        <charset val="128"/>
      </rPr>
      <t>時間を短くして</t>
    </r>
    <r>
      <rPr>
        <sz val="11"/>
        <color theme="1"/>
        <rFont val="Yu Gothic UI"/>
        <family val="3"/>
        <charset val="128"/>
      </rPr>
      <t xml:space="preserve">参加者間の接触を制限し、曝露時間を制限することは可能か？
</t>
    </r>
    <phoneticPr fontId="2"/>
  </si>
  <si>
    <r>
      <rPr>
        <b/>
        <sz val="11"/>
        <color theme="1"/>
        <rFont val="Yu Gothic UI"/>
        <family val="3"/>
        <charset val="128"/>
      </rPr>
      <t>外部の多部門にわたるステークホルダー</t>
    </r>
    <r>
      <rPr>
        <sz val="11"/>
        <color theme="1"/>
        <rFont val="Yu Gothic UI"/>
        <family val="3"/>
        <charset val="128"/>
      </rPr>
      <t>（監視当局、WHO、CDC、ECDCなどを含む）</t>
    </r>
    <r>
      <rPr>
        <b/>
        <sz val="11"/>
        <color theme="1"/>
        <rFont val="Yu Gothic UI"/>
        <family val="3"/>
        <charset val="128"/>
      </rPr>
      <t>に報告し</t>
    </r>
    <r>
      <rPr>
        <sz val="11"/>
        <color theme="1"/>
        <rFont val="Yu Gothic UI"/>
        <family val="3"/>
        <charset val="128"/>
      </rPr>
      <t>、リスクコミュニケーションメッセージを広めるための、合意された明確で容易に理解できる手順が整備されているか？</t>
    </r>
    <rPh sb="88" eb="90">
      <t>テジュン</t>
    </rPh>
    <rPh sb="91" eb="93">
      <t>セイビ</t>
    </rPh>
    <phoneticPr fontId="2"/>
  </si>
  <si>
    <t>指揮と制御</t>
    <rPh sb="0" eb="2">
      <t>シキ</t>
    </rPh>
    <phoneticPr fontId="2"/>
  </si>
  <si>
    <r>
      <t>マスギャザリングに関連してCOVID-19の疑い症例が存在する場合、</t>
    </r>
    <r>
      <rPr>
        <b/>
        <sz val="11"/>
        <color theme="1"/>
        <rFont val="Yu Gothic UI"/>
        <family val="3"/>
        <charset val="128"/>
      </rPr>
      <t>戦略的衛生活動センター</t>
    </r>
    <r>
      <rPr>
        <sz val="11"/>
        <color theme="1"/>
        <rFont val="Yu Gothic UI"/>
        <family val="3"/>
        <charset val="128"/>
      </rPr>
      <t>を作動するための取り決めはあるか？</t>
    </r>
    <rPh sb="24" eb="26">
      <t>ショウレイ</t>
    </rPh>
    <rPh sb="27" eb="29">
      <t>ソンザイ</t>
    </rPh>
    <rPh sb="37" eb="39">
      <t>エイセイ</t>
    </rPh>
    <rPh sb="39" eb="41">
      <t>カツドウ</t>
    </rPh>
    <rPh sb="46" eb="48">
      <t>サドウ</t>
    </rPh>
    <phoneticPr fontId="2"/>
  </si>
  <si>
    <r>
      <t>主催者とスタ​​ッフは、個人の安全手順と緊急時の緩和策（このアンケートに具体的にリストされているものを含む）に関する</t>
    </r>
    <r>
      <rPr>
        <b/>
        <sz val="11"/>
        <color theme="1"/>
        <rFont val="Yu Gothic UI"/>
        <family val="3"/>
        <charset val="128"/>
      </rPr>
      <t>トレーニングと演習を受けたか</t>
    </r>
    <r>
      <rPr>
        <sz val="11"/>
        <color theme="1"/>
        <rFont val="Yu Gothic UI"/>
        <family val="3"/>
        <charset val="128"/>
      </rPr>
      <t>？</t>
    </r>
    <rPh sb="22" eb="23">
      <t>ジ</t>
    </rPh>
    <phoneticPr fontId="2"/>
  </si>
  <si>
    <r>
      <t>対象となる聴衆に対して文化的に適切な言語と特定のメッセージが保証される、COVID-19に関するマスギャザリングのための</t>
    </r>
    <r>
      <rPr>
        <b/>
        <sz val="11"/>
        <color theme="1"/>
        <rFont val="Yu Gothic UI"/>
        <family val="3"/>
        <charset val="128"/>
      </rPr>
      <t>リスクコミュニケーション戦略</t>
    </r>
    <r>
      <rPr>
        <sz val="11"/>
        <color theme="1"/>
        <rFont val="Yu Gothic UI"/>
        <family val="3"/>
        <charset val="128"/>
      </rPr>
      <t>はあるか？</t>
    </r>
    <phoneticPr fontId="2"/>
  </si>
  <si>
    <t>詳細については、次を参照してください： https://www.who.int/publications/i/item/risk-communication-and-community-engagement-(rcce)-action-plan-guidance</t>
    <phoneticPr fontId="2"/>
  </si>
  <si>
    <r>
      <t>リスクコミュニケーション戦略には、ターゲットを絞ったメッセージの</t>
    </r>
    <r>
      <rPr>
        <b/>
        <sz val="11"/>
        <color theme="1"/>
        <rFont val="Yu Gothic UI"/>
        <family val="3"/>
        <charset val="128"/>
      </rPr>
      <t>周知と配信</t>
    </r>
    <r>
      <rPr>
        <sz val="11"/>
        <color theme="1"/>
        <rFont val="Yu Gothic UI"/>
        <family val="3"/>
        <charset val="128"/>
      </rPr>
      <t>についての計画が含まれているか？（これには基本的な予防策、COVID-19の症状が現れた場合に取るべき行動と手順、フェイスマスクやその他の個人的な防御具の適切な使用に関する指示についての視覚的リマインダーが含まれる場合がある）</t>
    </r>
    <rPh sb="32" eb="33">
      <t>ヒロ</t>
    </rPh>
    <rPh sb="35" eb="37">
      <t>シュウチ</t>
    </rPh>
    <rPh sb="88" eb="90">
      <t>コウドウ</t>
    </rPh>
    <rPh sb="106" eb="109">
      <t>コジンテキ</t>
    </rPh>
    <rPh sb="110" eb="112">
      <t>ボウギョ</t>
    </rPh>
    <rPh sb="140" eb="142">
      <t>シジ</t>
    </rPh>
    <rPh sb="143" eb="144">
      <t>フク</t>
    </rPh>
    <phoneticPr fontId="2"/>
  </si>
  <si>
    <r>
      <rPr>
        <b/>
        <sz val="11"/>
        <color theme="1"/>
        <rFont val="Yu Gothic UI"/>
        <family val="3"/>
        <charset val="128"/>
      </rPr>
      <t>メディア活動を主導し</t>
    </r>
    <r>
      <rPr>
        <sz val="11"/>
        <color theme="1"/>
        <rFont val="Yu Gothic UI"/>
        <family val="3"/>
        <charset val="128"/>
      </rPr>
      <t>、国内および国際的な政府関係者、一般市民、およびメディアとの全ての外部コミュニケーションの管理を担う担当者またはグループはいるか？ （はいの場合、コメント欄に広報担当者を明記する）</t>
    </r>
  </si>
  <si>
    <r>
      <rPr>
        <b/>
        <sz val="11"/>
        <color theme="1"/>
        <rFont val="Yu Gothic UI"/>
        <family val="3"/>
        <charset val="128"/>
      </rPr>
      <t>さまざまな噂</t>
    </r>
    <r>
      <rPr>
        <sz val="11"/>
        <color theme="1"/>
        <rFont val="Yu Gothic UI"/>
        <family val="3"/>
        <charset val="128"/>
      </rPr>
      <t>に早期に対応するために確立された、</t>
    </r>
    <r>
      <rPr>
        <b/>
        <sz val="11"/>
        <color theme="1"/>
        <rFont val="Yu Gothic UI"/>
        <family val="3"/>
        <charset val="128"/>
      </rPr>
      <t>国内および国際的なメディアおよびソーシャルメディアの監視体制</t>
    </r>
    <r>
      <rPr>
        <sz val="11"/>
        <color theme="1"/>
        <rFont val="Yu Gothic UI"/>
        <family val="3"/>
        <charset val="128"/>
      </rPr>
      <t>があるか？ （メッセージに対応するためにどのようなプロトコルが設定されているかをコメント欄で説明する）</t>
    </r>
  </si>
  <si>
    <r>
      <t>主要な国内および</t>
    </r>
    <r>
      <rPr>
        <b/>
        <sz val="11"/>
        <color rgb="FF000000"/>
        <rFont val="Yu Gothic UI"/>
        <family val="3"/>
        <charset val="128"/>
      </rPr>
      <t>国際的な公式のメディアチャンネルおよび、Twitter、Facebook、Instagramなどのソーシャルメディアサイトとの調整が確立されているか</t>
    </r>
    <r>
      <rPr>
        <sz val="11"/>
        <color rgb="FF000000"/>
        <rFont val="Yu Gothic UI"/>
        <family val="3"/>
        <charset val="128"/>
      </rPr>
      <t>？そうすれば主催者からの目的のメッセージを伝えるにあたり、それらのプラットフォームによる調整と支援が可能となる（虚偽のニュースや噂に対抗するメッセージのやりとり、および変更も含めたマスギャザリングの状況についての積極的なメッセージのやりとりなども含まれる）</t>
    </r>
    <rPh sb="94" eb="96">
      <t>モクテキ</t>
    </rPh>
    <rPh sb="103" eb="104">
      <t>ツタ</t>
    </rPh>
    <rPh sb="126" eb="128">
      <t>チョウセイ</t>
    </rPh>
    <rPh sb="129" eb="131">
      <t>シエン</t>
    </rPh>
    <rPh sb="132" eb="134">
      <t>カノウ</t>
    </rPh>
    <rPh sb="138" eb="140">
      <t>キョギ</t>
    </rPh>
    <rPh sb="146" eb="147">
      <t>ウワサ</t>
    </rPh>
    <rPh sb="148" eb="150">
      <t>タイコウ</t>
    </rPh>
    <rPh sb="205" eb="206">
      <t>フク</t>
    </rPh>
    <phoneticPr fontId="2"/>
  </si>
  <si>
    <t xml:space="preserve">イベント前とイベント中のCOVID-19に関する公衆衛生的意識
</t>
    <rPh sb="21" eb="22">
      <t>カン</t>
    </rPh>
    <rPh sb="28" eb="29">
      <t>テキ</t>
    </rPh>
    <phoneticPr fontId="2"/>
  </si>
  <si>
    <r>
      <t>COVID-19の臨床的特徴、予防策、特に咳エチケット、手指衛生の実践、およびフィジカルディスタンスの励行に関する</t>
    </r>
    <r>
      <rPr>
        <b/>
        <sz val="11"/>
        <color theme="1"/>
        <rFont val="Yu Gothic UI"/>
        <family val="3"/>
        <charset val="128"/>
      </rPr>
      <t>公衆衛生上のアドバイス</t>
    </r>
    <r>
      <rPr>
        <sz val="11"/>
        <color theme="1"/>
        <rFont val="Yu Gothic UI"/>
        <family val="3"/>
        <charset val="128"/>
      </rPr>
      <t>は、全ての参加者、スタッフ、および関連する全てのステークホルダーの担当者に共有されたか？</t>
    </r>
    <rPh sb="21" eb="22">
      <t>セキ</t>
    </rPh>
    <rPh sb="51" eb="53">
      <t>レイコウ</t>
    </rPh>
    <rPh sb="70" eb="71">
      <t>スベ</t>
    </rPh>
    <rPh sb="89" eb="90">
      <t>スベ</t>
    </rPh>
    <phoneticPr fontId="2"/>
  </si>
  <si>
    <r>
      <t>参加者が個人的なリスクをふまえ、会合への出席について充分な情報に基づいた決定を行えるように、</t>
    </r>
    <r>
      <rPr>
        <b/>
        <sz val="11"/>
        <color theme="1"/>
        <rFont val="Yu Gothic UI"/>
        <family val="3"/>
        <charset val="128"/>
      </rPr>
      <t>リスクのある集団</t>
    </r>
    <r>
      <rPr>
        <sz val="11"/>
        <color theme="1"/>
        <rFont val="Yu Gothic UI"/>
        <family val="3"/>
        <charset val="128"/>
      </rPr>
      <t>に関する情報が全ての参加者に提供されたか？</t>
    </r>
    <rPh sb="16" eb="18">
      <t>カイゴウ</t>
    </rPh>
    <rPh sb="26" eb="28">
      <t>ジュウブン</t>
    </rPh>
    <rPh sb="61" eb="62">
      <t>スベ</t>
    </rPh>
    <phoneticPr fontId="2"/>
  </si>
  <si>
    <t xml:space="preserve">詳細については、次を参照してください： https://www.who.int/publications/m/item/covid-19-and-ncds
</t>
    <phoneticPr fontId="2"/>
  </si>
  <si>
    <r>
      <t>公衆衛生的アドバイスには、次の</t>
    </r>
    <r>
      <rPr>
        <b/>
        <sz val="11"/>
        <color theme="1"/>
        <rFont val="Yu Gothic UI"/>
        <family val="3"/>
        <charset val="128"/>
      </rPr>
      <t>措置：隔離、自己隔離、自己監視</t>
    </r>
    <r>
      <rPr>
        <sz val="11"/>
        <color theme="1"/>
        <rFont val="Yu Gothic UI"/>
        <family val="3"/>
        <charset val="128"/>
      </rPr>
      <t>を行う目的についての情報が含まれているか？</t>
    </r>
    <rPh sb="4" eb="5">
      <t>テキ</t>
    </rPh>
    <rPh sb="18" eb="20">
      <t>カクリ</t>
    </rPh>
    <rPh sb="31" eb="32">
      <t>オコナ</t>
    </rPh>
    <rPh sb="33" eb="35">
      <t>モクテキ</t>
    </rPh>
    <phoneticPr fontId="2"/>
  </si>
  <si>
    <r>
      <t>必要に応じて、イベント主催者は、</t>
    </r>
    <r>
      <rPr>
        <b/>
        <sz val="11"/>
        <color theme="1"/>
        <rFont val="Yu Gothic UI"/>
        <family val="3"/>
        <charset val="128"/>
      </rPr>
      <t>国内および国際機関の当局および関連のある関係者</t>
    </r>
    <r>
      <rPr>
        <sz val="11"/>
        <color theme="1"/>
        <rFont val="Yu Gothic UI"/>
        <family val="3"/>
        <charset val="128"/>
      </rPr>
      <t>と連絡を取り、マスギャザリングの人口動態と、主催国およびその他の国で確認された潜在的なリスクについて通知したか？</t>
    </r>
    <rPh sb="26" eb="28">
      <t>トウキョク</t>
    </rPh>
    <rPh sb="31" eb="33">
      <t>カンレン</t>
    </rPh>
    <rPh sb="57" eb="59">
      <t>ドウタイ</t>
    </rPh>
    <phoneticPr fontId="2"/>
  </si>
  <si>
    <r>
      <t>マスギャザリングに関連してCOVID-19感染が疑われるまたは確認された症例がいる場合、参加者は潜在的な暴露について個人的または政府による</t>
    </r>
    <r>
      <rPr>
        <b/>
        <sz val="11"/>
        <rFont val="Yu Gothic UI"/>
        <family val="3"/>
        <charset val="128"/>
      </rPr>
      <t>直接のフォローアップ（接触者追跡）が可能となるよう情報を提供</t>
    </r>
    <r>
      <rPr>
        <sz val="11"/>
        <rFont val="Yu Gothic UI"/>
        <family val="3"/>
        <charset val="128"/>
      </rPr>
      <t xml:space="preserve">したか？
</t>
    </r>
    <rPh sb="9" eb="11">
      <t>カンレン</t>
    </rPh>
    <rPh sb="21" eb="23">
      <t>カンセン</t>
    </rPh>
    <rPh sb="36" eb="38">
      <t>ショウレイ</t>
    </rPh>
    <rPh sb="41" eb="43">
      <t>バアイ</t>
    </rPh>
    <rPh sb="44" eb="47">
      <t>サンカシャ</t>
    </rPh>
    <rPh sb="48" eb="51">
      <t>センザイテキ</t>
    </rPh>
    <rPh sb="52" eb="54">
      <t>バクロ</t>
    </rPh>
    <rPh sb="58" eb="61">
      <t>コジンテキ</t>
    </rPh>
    <rPh sb="64" eb="66">
      <t>セイフ</t>
    </rPh>
    <rPh sb="69" eb="71">
      <t>チョクセツ</t>
    </rPh>
    <rPh sb="80" eb="83">
      <t>セッショクシャ</t>
    </rPh>
    <rPh sb="83" eb="85">
      <t>ツイセキ</t>
    </rPh>
    <rPh sb="87" eb="89">
      <t>カノウ</t>
    </rPh>
    <rPh sb="94" eb="96">
      <t>ジョウホウ</t>
    </rPh>
    <rPh sb="97" eb="99">
      <t>テイキョウ</t>
    </rPh>
    <phoneticPr fontId="2"/>
  </si>
  <si>
    <r>
      <t>マスギャザリング中に公衆衛生上の緊急事態が発生した場合（即ちCOVID-19の感染が疑われる、または感染が確認された症例が発生した場合）、</t>
    </r>
    <r>
      <rPr>
        <b/>
        <sz val="11"/>
        <rFont val="Yu Gothic UI"/>
        <family val="3"/>
        <charset val="128"/>
      </rPr>
      <t>備品（PPEなど）の備蓄</t>
    </r>
    <r>
      <rPr>
        <sz val="11"/>
        <rFont val="Yu Gothic UI"/>
        <family val="3"/>
        <charset val="128"/>
      </rPr>
      <t>を含むサージへの手筈は整えてあるか？</t>
    </r>
    <rPh sb="28" eb="29">
      <t>スナワ</t>
    </rPh>
    <rPh sb="39" eb="41">
      <t>カンセン</t>
    </rPh>
    <rPh sb="50" eb="52">
      <t>カンセン</t>
    </rPh>
    <rPh sb="58" eb="60">
      <t>ショウレイ</t>
    </rPh>
    <rPh sb="61" eb="63">
      <t>ハッセイ</t>
    </rPh>
    <rPh sb="65" eb="67">
      <t>バアイ</t>
    </rPh>
    <rPh sb="89" eb="91">
      <t>テハズ</t>
    </rPh>
    <rPh sb="92" eb="93">
      <t>トトノ</t>
    </rPh>
    <phoneticPr fontId="2"/>
  </si>
  <si>
    <r>
      <t>マスギャザリング中に公衆衛生上の緊急事態が発生した場合（即ちCOVID-19の感染が疑われる、または感染が確認された症例が発生した場合）に、</t>
    </r>
    <r>
      <rPr>
        <b/>
        <sz val="11"/>
        <rFont val="Yu Gothic UI"/>
        <family val="3"/>
        <charset val="128"/>
      </rPr>
      <t>追加されたスタッフのトレーニング</t>
    </r>
    <r>
      <rPr>
        <sz val="11"/>
        <rFont val="Yu Gothic UI"/>
        <family val="3"/>
        <charset val="128"/>
      </rPr>
      <t>を含むサージへの手筈は整えてあるか？</t>
    </r>
    <rPh sb="28" eb="29">
      <t>スナワ</t>
    </rPh>
    <rPh sb="39" eb="41">
      <t>カンセン</t>
    </rPh>
    <rPh sb="50" eb="52">
      <t>カンセン</t>
    </rPh>
    <rPh sb="53" eb="55">
      <t>カクニン</t>
    </rPh>
    <rPh sb="61" eb="63">
      <t>ハッセイ</t>
    </rPh>
    <rPh sb="65" eb="67">
      <t>バアイ</t>
    </rPh>
    <rPh sb="94" eb="96">
      <t>テハズ</t>
    </rPh>
    <phoneticPr fontId="2"/>
  </si>
  <si>
    <r>
      <t>マスギャザリング中に公衆衛生上の緊急事態が発生した場合（即ち、COVID-19の感染が疑われる症例、または感染が確認された症例が発生した場合）、</t>
    </r>
    <r>
      <rPr>
        <b/>
        <sz val="11"/>
        <rFont val="Yu Gothic UI"/>
        <family val="3"/>
        <charset val="128"/>
      </rPr>
      <t>ボランティア</t>
    </r>
    <r>
      <rPr>
        <sz val="11"/>
        <rFont val="Yu Gothic UI"/>
        <family val="3"/>
        <charset val="128"/>
      </rPr>
      <t>を含むサージへの手筈は整えてあるか？</t>
    </r>
    <rPh sb="8" eb="9">
      <t>チュウ</t>
    </rPh>
    <rPh sb="28" eb="29">
      <t>スナワ</t>
    </rPh>
    <rPh sb="40" eb="42">
      <t>カンセン</t>
    </rPh>
    <rPh sb="47" eb="49">
      <t>ショウレイ</t>
    </rPh>
    <rPh sb="53" eb="55">
      <t>カンセン</t>
    </rPh>
    <rPh sb="61" eb="63">
      <t>ショウレイ</t>
    </rPh>
    <rPh sb="64" eb="66">
      <t>ハッセイ</t>
    </rPh>
    <rPh sb="86" eb="88">
      <t>テハズ</t>
    </rPh>
    <phoneticPr fontId="2"/>
  </si>
  <si>
    <t>詳細については、次を参照してください： 
https://www.who.int/publications/i/item/advice-on-the-use-of-masks-in-the-community-during-home-care-and-in-healthcare-settings-in-the-context-of-the-novel-coronavirus-(2019-ncov)-outbreak</t>
    <phoneticPr fontId="2"/>
  </si>
  <si>
    <t>COVID-19に関するマスギャザリングについての意思決定マトリックス</t>
    <rPh sb="9" eb="10">
      <t>カン</t>
    </rPh>
    <rPh sb="27" eb="29">
      <t>ケッテイ</t>
    </rPh>
    <phoneticPr fontId="2"/>
  </si>
  <si>
    <t>COVID-19 リスク評価表（シート３）によるリスクアセスメントスコア合計</t>
    <rPh sb="36" eb="37">
      <t>ゴウ</t>
    </rPh>
    <phoneticPr fontId="2"/>
  </si>
  <si>
    <t>COVID-19リスク軽減表（シート４）によるリスク軽減スコア合計 (%)</t>
    <rPh sb="31" eb="32">
      <t>ゴウ</t>
    </rPh>
    <phoneticPr fontId="2"/>
  </si>
  <si>
    <r>
      <t>COVID-19の伝播や拡大の総合リスクは</t>
    </r>
    <r>
      <rPr>
        <b/>
        <u/>
        <sz val="20"/>
        <color theme="1"/>
        <rFont val="Yu Gothic UI"/>
        <family val="3"/>
        <charset val="128"/>
      </rPr>
      <t>極めて低い</t>
    </r>
    <r>
      <rPr>
        <b/>
        <sz val="20"/>
        <color theme="1"/>
        <rFont val="Yu Gothic UI"/>
        <family val="3"/>
        <charset val="128"/>
      </rPr>
      <t>と考えられる</t>
    </r>
  </si>
  <si>
    <r>
      <t>COVID-19の伝播や拡大の総合リスクは</t>
    </r>
    <r>
      <rPr>
        <b/>
        <u/>
        <sz val="20"/>
        <color theme="1"/>
        <rFont val="Yu Gothic UI"/>
        <family val="3"/>
        <charset val="128"/>
      </rPr>
      <t>低い</t>
    </r>
    <r>
      <rPr>
        <b/>
        <sz val="20"/>
        <color theme="1"/>
        <rFont val="Yu Gothic UI"/>
        <family val="3"/>
        <charset val="128"/>
      </rPr>
      <t>と考えられる</t>
    </r>
  </si>
  <si>
    <r>
      <t>COVID-19の伝播や拡大の総合リスクは</t>
    </r>
    <r>
      <rPr>
        <b/>
        <u/>
        <sz val="20"/>
        <color theme="1"/>
        <rFont val="Yu Gothic UI"/>
        <family val="3"/>
        <charset val="128"/>
      </rPr>
      <t>中等度</t>
    </r>
    <r>
      <rPr>
        <b/>
        <sz val="20"/>
        <color theme="1"/>
        <rFont val="Yu Gothic UI"/>
        <family val="3"/>
        <charset val="128"/>
      </rPr>
      <t>と考えられる</t>
    </r>
  </si>
  <si>
    <r>
      <t>COVID-19の伝播や拡大の総合リスクは</t>
    </r>
    <r>
      <rPr>
        <b/>
        <u/>
        <sz val="20"/>
        <color theme="1"/>
        <rFont val="Yu Gothic UI"/>
        <family val="3"/>
        <charset val="128"/>
      </rPr>
      <t>高い</t>
    </r>
    <r>
      <rPr>
        <b/>
        <sz val="20"/>
        <color theme="1"/>
        <rFont val="Yu Gothic UI"/>
        <family val="3"/>
        <charset val="128"/>
      </rPr>
      <t>と考えられる</t>
    </r>
  </si>
  <si>
    <r>
      <t>COVID-19の伝播や拡大の総合リスクは</t>
    </r>
    <r>
      <rPr>
        <b/>
        <u/>
        <sz val="20"/>
        <color theme="1"/>
        <rFont val="Yu Gothic UI"/>
        <family val="3"/>
        <charset val="128"/>
      </rPr>
      <t>極めて高い</t>
    </r>
    <r>
      <rPr>
        <b/>
        <sz val="20"/>
        <color theme="1"/>
        <rFont val="Yu Gothic UI"/>
        <family val="3"/>
        <charset val="128"/>
      </rPr>
      <t>と考えられる</t>
    </r>
  </si>
  <si>
    <t>COVID-19中のマスギャザリングに関するリスクコミュニケーション</t>
    <rPh sb="8" eb="9">
      <t>チュウ</t>
    </rPh>
    <rPh sb="19" eb="20">
      <t>カン</t>
    </rPh>
    <phoneticPr fontId="2"/>
  </si>
  <si>
    <r>
      <t xml:space="preserve">WHOはCOVID-19パンデミックの早い段階で、「インフォデミック」が世界中で発生していることを認識した。 COVID-19のインフォデミックは、急増する情報が特徴的で、一部は正しいが一部は虚偽であり、通信回線を介して循環し、人々をメッセージであふれさせ、ヘルスコミュニケーションに対する取り組みを悪化させている。
通信環境とCOVID-19パンデミックの世界的な影響が広範囲に及んでいることを考えると、マスギャザリングに参加する殆どの人々は、COVID-19パンデミックについて何らかの先入観を持っている。これらの認識は、COVID-19についての個人的な経験、現時点での国の対応、および他の多くの個人的および社会的視点によって作られる。
明確なリスクコミュニケーションは、COVID発生以前の時代とは異なり、イベントの実施方法の変更や修正を人々が受け入れるのを助ける上で不可欠である。これはマスギャザリングの変更の一部に個人の行動の変化が要求される場合は特に重要である。
マスギャザリングイベントに関する堅固なリスクコミュニケーション戦略は、2つの基本的な理解に基づいて構築されるべきである：
1. マスギャザリングの修正/変更についての根拠
2. 会合の参加者に対するコミュニケーションの必要性
 マスギャザリング・リスクアセスメントツールは、より安全にマスギャザリングを実行するための経路を特定するのに役立つが、実施の成功をサポートするには、これらの決定の背後にある根拠を効果的に伝える必要がある。意思決定のプロセスがより透明になり、マスギャザリングへの参加者からの賛同を増やすのに役立つため、アセスメントツールはメッセージを構築するための貴重なリソースにもなる。
COVID-19に関する疫学的状況は勢力的であり、マスギャザリングのリスク状況を変える可能性のある変化が発生する可能性がある。従って主催者はこの不確実性を前もって認識し、意思決定プロセスへの影響を説明する準備をし、更なる変更が必要になる可能性があることを指摘する必要がある。
柔軟なリスクコミュニケーション戦略の構築、不確実性の認識、意思決定プロセスに関する透明性の共有は、効果的なリスクコミュニケーションにおいて重要な要素である。リスクコミュニケーション戦略は、ニーズの評価とコミュニケーションにおける適切なチャネルの特定（パートナーとコミュニティの関与による）から始める必要がある。それはまた、信頼性をもたらす事が可能で、情報を広めるのを支援するインフルエンサーの特定、目標とする対象者に情報を届けるための最善の方法、噂や誤報を監視および管理するためのツールを特定する必要もある；そしてその効果を分析し、将来の作業を通知するための評価を計画する。
リスクアセスメントツールの「リスク軽減」セクションでは、これらの戦略要素をいくつか取り入れ、マスギャザリングの修正作業を先導するために設計された実行可能な手順にそれらを変換した。これらの質問、およびこのセクションで取り上げた他の質問を使用して、リスクコミュニケーション戦略を迅速に開始する事が可能である。
</t>
    </r>
    <r>
      <rPr>
        <sz val="12"/>
        <rFont val="Yu Gothic UI"/>
        <family val="3"/>
        <charset val="128"/>
      </rPr>
      <t>もし貴組織が支援を求めている場合、各国の衛生局はリスクコミュニケーション戦略を知らせるサービスを提供出来る可能性がある。更に、以下にリストされているWHOの出版物を含め、これらの取り組みについて周知可能な多くの無償のリソースがある。</t>
    </r>
    <r>
      <rPr>
        <sz val="12"/>
        <color rgb="FFFF0000"/>
        <rFont val="Yu Gothic UI"/>
        <family val="3"/>
        <charset val="128"/>
      </rPr>
      <t xml:space="preserve">
</t>
    </r>
    <r>
      <rPr>
        <sz val="12"/>
        <color theme="1"/>
        <rFont val="Yu Gothic UI"/>
        <family val="3"/>
        <charset val="128"/>
      </rPr>
      <t xml:space="preserve">
WHOのリソースへのリンク：
- リスクコミュニケーションの要点 - トレーニング（https://openwho.org/courses/risk-communication）
- 公衆衛生上の緊急時におけるコミュニケーションリスクについてのガイドライン（https://www.who.int/publications/i/item/communicating-risk-in-public-health-emergencies）
- リスクコミュニケーション：よくある質問（https://www.who.int/news-room/q-a-detail/risk-communication-frequencyly-asked-questions）
</t>
    </r>
    <r>
      <rPr>
        <u/>
        <sz val="12"/>
        <rFont val="Yu Gothic UI"/>
        <family val="3"/>
        <charset val="128"/>
      </rPr>
      <t xml:space="preserve">WHO COVID-19 に関するリソースのリンク：
</t>
    </r>
    <r>
      <rPr>
        <sz val="12"/>
        <rFont val="Yu Gothic UI"/>
        <family val="3"/>
        <charset val="128"/>
      </rPr>
      <t>- リスクコミュニケーションとコミュニティの関与（RCCE）についてのアクションプラン・ガイダンス　COVID-19への準備と対応（https://www.who.int/emergencies/diseases/novel-coronavirus-2019/technical-guidance/risk-communication-and-community-engagement）
- リスクコミュニケーションとコミュニティの関与（RCCE）2019年 新型コロナウイルス（2019-nCoV）への準備と対応（https://www.who.int/emergencies/diseases/novel-coronavirus-2019/technical-guidance/risk-communication-and-community-engagement）</t>
    </r>
    <rPh sb="78" eb="80">
      <t>ジョウホウ</t>
    </rPh>
    <rPh sb="83" eb="84">
      <t>テキ</t>
    </rPh>
    <rPh sb="96" eb="98">
      <t>キョギ</t>
    </rPh>
    <rPh sb="104" eb="106">
      <t>カイセン</t>
    </rPh>
    <rPh sb="142" eb="143">
      <t>タイ</t>
    </rPh>
    <rPh sb="150" eb="152">
      <t>アッカ</t>
    </rPh>
    <rPh sb="213" eb="215">
      <t>サンカ</t>
    </rPh>
    <rPh sb="217" eb="218">
      <t>ホトン</t>
    </rPh>
    <rPh sb="220" eb="222">
      <t>ヒトビト</t>
    </rPh>
    <rPh sb="242" eb="243">
      <t>ナン</t>
    </rPh>
    <rPh sb="246" eb="249">
      <t>センニュウカン</t>
    </rPh>
    <rPh sb="250" eb="251">
      <t>モ</t>
    </rPh>
    <rPh sb="284" eb="287">
      <t>ゲンジテン</t>
    </rPh>
    <rPh sb="317" eb="318">
      <t>ツク</t>
    </rPh>
    <rPh sb="346" eb="348">
      <t>ハッセイ</t>
    </rPh>
    <rPh sb="348" eb="350">
      <t>イゼン</t>
    </rPh>
    <rPh sb="424" eb="426">
      <t>ヨウキュウ</t>
    </rPh>
    <rPh sb="455" eb="456">
      <t>カン</t>
    </rPh>
    <rPh sb="458" eb="460">
      <t>ケンゴ</t>
    </rPh>
    <rPh sb="515" eb="517">
      <t>シュウセイ</t>
    </rPh>
    <rPh sb="531" eb="533">
      <t>カイゴウ</t>
    </rPh>
    <rPh sb="534" eb="537">
      <t>サンカシャ</t>
    </rPh>
    <rPh sb="538" eb="539">
      <t>タイ</t>
    </rPh>
    <rPh sb="615" eb="617">
      <t>ジッシ</t>
    </rPh>
    <rPh sb="761" eb="763">
      <t>セイリョク</t>
    </rPh>
    <rPh sb="806" eb="807">
      <t>シタガ</t>
    </rPh>
    <rPh sb="809" eb="810">
      <t>シュ</t>
    </rPh>
    <rPh sb="850" eb="851">
      <t>サラ</t>
    </rPh>
    <phoneticPr fontId="2"/>
  </si>
  <si>
    <t>COVID-19パンデミック下にマスギャザリングを計画している当局およびイベント主催者への指示</t>
    <rPh sb="13" eb="14">
      <t>チュウ</t>
    </rPh>
    <rPh sb="14" eb="15">
      <t>シタ</t>
    </rPh>
    <phoneticPr fontId="2"/>
  </si>
  <si>
    <t>以下のリスク評価とリスク軽減に関する質問の回答を正確に提供するには、主催者は現在のCOVID-19アウトブレイクについて精通していなければならない。 主催者はWHOが提供する日報（situation report）と、入手可能であればその国のCOVID-19に関する日報を参照すべきである。</t>
    <phoneticPr fontId="2"/>
  </si>
  <si>
    <t>リスク軽減策はCOVID-19感染のリスクを減らすことが可能だが、脅威を完全に排除することが出来ないことを覚えておくことが重要である。 WHOの見解だが、地域での伝播が見られる全ての国では、人々が集まり疾患を蔓延する可能性があるマスギャザリングの延期または回数の削減について真剣に検討し、フィジカルディスタンスを保つことをサポートすべきと考えている。 WHOの各ツールの活用、特にCOVID-19下のマスギャザリングについてのリスクアセスメントツールを使用することで、あらゆる決定についてのサポートが可能である。</t>
    <rPh sb="3" eb="5">
      <t>ケイゲン</t>
    </rPh>
    <rPh sb="28" eb="30">
      <t>カノウ</t>
    </rPh>
    <rPh sb="46" eb="48">
      <t>デキ</t>
    </rPh>
    <rPh sb="77" eb="79">
      <t>チイキ</t>
    </rPh>
    <rPh sb="81" eb="83">
      <t>デンパ</t>
    </rPh>
    <rPh sb="84" eb="85">
      <t>ミ</t>
    </rPh>
    <rPh sb="88" eb="89">
      <t>スベ</t>
    </rPh>
    <rPh sb="98" eb="99">
      <t>アツ</t>
    </rPh>
    <rPh sb="101" eb="103">
      <t>シッカン</t>
    </rPh>
    <rPh sb="104" eb="106">
      <t>マンエン</t>
    </rPh>
    <rPh sb="128" eb="130">
      <t>カイスウ</t>
    </rPh>
    <rPh sb="156" eb="157">
      <t>タモ</t>
    </rPh>
    <rPh sb="180" eb="181">
      <t>カク</t>
    </rPh>
    <rPh sb="185" eb="187">
      <t>カツヨウ</t>
    </rPh>
    <rPh sb="198" eb="199">
      <t>シタ</t>
    </rPh>
    <rPh sb="250" eb="252">
      <t>カノウ</t>
    </rPh>
    <phoneticPr fontId="2"/>
  </si>
  <si>
    <t xml:space="preserve">ある国で移動制限および国内でのさらなる措置が確立されている場合はWHOリスクアセスメントツールは適用されない。 ただし移動制限の解除後にマスギャザリングの再開／実施プロセスが検討されている場合、全ての決定は必ずWHOのCOVID-19に関するマスギャザリング・リスクアセスメントツールなどのリスクアセスメントに基づいて行われているか確認することが必要である。 </t>
    <rPh sb="118" eb="119">
      <t>カン</t>
    </rPh>
    <rPh sb="159" eb="160">
      <t>オコナ</t>
    </rPh>
    <rPh sb="173" eb="175">
      <t>ヒツヨウ</t>
    </rPh>
    <phoneticPr fontId="2"/>
  </si>
  <si>
    <t>COVID-19に関するWHO マスギャザリング リスクアセスメントツール :  一般的なイベント</t>
    <phoneticPr fontId="2"/>
  </si>
  <si>
    <t>このディシジョンツリーは、マスギャザリングが開催された場合のCOVID-19の感染リスクを決定するプロセスの概要を提供する。 イベントの主催者は、総合スコアを得るためにリスク評価とリスク軽減ツールを実施することにより、当該プロセスを通してリスクアセスメントを完了することができる。 次に、イベントの主催者は効果的なリスクコミュニケーションを採用して、マスギャザリングの計画がスタッフ、参加者、および一般の人々に広められるようにしなければならない。 タブ3から入手可能な資料により、リスクアセスメントを実行することができ、そして、タブ4を通じて、どのリスク軽減策が必要とされるかを評価することができる。
リスク評価とリスク軽減が完了し、リスクスコアとリスク軽減スコアが計算されると、このディシジョンツリーは、2つのスコアがどのように組み合わされ、COVID-19に関するマスギャザリングの総合リスクスコアを提示する。 総合リスクスコアは、「非常に低い」、「低い」、「中等度」、「高い」、または「非常に高い」と定義される。</t>
    <rPh sb="39" eb="41">
      <t>カンセン</t>
    </rPh>
    <rPh sb="73" eb="75">
      <t>ソウゴウ</t>
    </rPh>
    <rPh sb="79" eb="80">
      <t>エ</t>
    </rPh>
    <rPh sb="87" eb="89">
      <t>ヒョウカ</t>
    </rPh>
    <rPh sb="109" eb="111">
      <t>トウガイ</t>
    </rPh>
    <rPh sb="116" eb="117">
      <t>トオ</t>
    </rPh>
    <rPh sb="205" eb="206">
      <t>ヒロ</t>
    </rPh>
    <rPh sb="231" eb="233">
      <t>カノウ</t>
    </rPh>
    <rPh sb="279" eb="280">
      <t>サク</t>
    </rPh>
    <rPh sb="280" eb="282">
      <t>ヒツヨウ</t>
    </rPh>
    <rPh sb="394" eb="396">
      <t>ソウゴウ</t>
    </rPh>
    <rPh sb="403" eb="405">
      <t>テイジ</t>
    </rPh>
    <rPh sb="408" eb="410">
      <t>ソウゴウ</t>
    </rPh>
    <rPh sb="434" eb="435">
      <t>トウ</t>
    </rPh>
    <phoneticPr fontId="2"/>
  </si>
  <si>
    <t>はい</t>
    <phoneticPr fontId="2"/>
  </si>
  <si>
    <t>いいえ</t>
    <phoneticPr fontId="2"/>
  </si>
  <si>
    <t>はい /  完了</t>
    <phoneticPr fontId="2"/>
  </si>
  <si>
    <t>たぶん / 進行中</t>
    <phoneticPr fontId="2"/>
  </si>
  <si>
    <t>いいえ / 検討していない</t>
    <phoneticPr fontId="2"/>
  </si>
  <si>
    <t>該当しない</t>
    <phoneticPr fontId="2"/>
  </si>
  <si>
    <t>はい / 完了
たぶん / 進行中
いいえ / 検討していない
該当しない</t>
    <rPh sb="24" eb="26">
      <t>ケントウ</t>
    </rPh>
    <rPh sb="31" eb="32">
      <t>リョガイ</t>
    </rPh>
    <rPh sb="32" eb="34">
      <t>ガイトウ</t>
    </rPh>
    <phoneticPr fontId="2"/>
  </si>
  <si>
    <t>リスク軽減策（制御策とも呼ばれる）は、イベントにおけるCOVID-19疾患の蔓延リスクを減らすための現在の取り組みと計画を評価する。リスク軽減策はCOVID-19の蔓延の一因となるマスギャザリングの総合リスクを軽減できるため、マスギャザリングが行われた場合のCOVID-19の更なる蔓延についての総合リスクをより明確に理解するためのリスク評価が行われた後に考慮されるべきである。リスク軽減策はリスク評価スコアと共に意思決定マトリックスに貢献し、伝染の総合リスク評価並びにマスギャザリングに伴うCOVID-19の更なる蔓延に影響を与える。
以下の質問により、イベントの主催者はCOVID-19に特有のリスク軽減策をよく調べることによりマスギャザリングの計画を立てることが可能となる。リスク軽減に関する質問は、計画段階中に定期的に確認および再評価を行い、マスギャザリングの計画段階中に行われた追加の変更または修正を考慮して、運用段階に移行する前に直ちに更新する必要がある。
リスク軽減を実施する担当者は、地元の公衆衛生当局からの情報を取り入れ、WHOの最新の技術ガイダンスを参照し、疫学的状況の最新の評価があることを確認すべきである。
このリスク軽減ツールを実施する担当者は、「はい / 完了」；「たぶん / 進行中」； 「いいえ / 検討していない」；または「該当しない」 と回答し、総合スコアを決定する最終ステップに進む前に、リスク軽減についての合計スコアをパーセンテージで受理する。</t>
    <phoneticPr fontId="2"/>
  </si>
  <si>
    <t>COVID-19、
国の状況、
マスギャザリング
を理解する</t>
    <phoneticPr fontId="2"/>
  </si>
  <si>
    <t>イベントの
緊急時の準備と
対応計画</t>
    <phoneticPr fontId="2"/>
  </si>
  <si>
    <t>ステークホルダーと
パートナーの調整</t>
    <phoneticPr fontId="2"/>
  </si>
  <si>
    <t>スタッフ、参加者、
メディア、
ステークホルダーとの
コミュニケーション</t>
    <phoneticPr fontId="2"/>
  </si>
  <si>
    <r>
      <t>マスギャザリングの主催者は、感染を減少させるために</t>
    </r>
    <r>
      <rPr>
        <b/>
        <sz val="11"/>
        <color theme="1"/>
        <rFont val="Yu Gothic UI"/>
        <family val="3"/>
        <charset val="128"/>
      </rPr>
      <t>現場の医療関係者のためのPPE（マスク、手袋、ガウン）</t>
    </r>
    <r>
      <rPr>
        <sz val="11"/>
        <color theme="1"/>
        <rFont val="Yu Gothic UI"/>
        <family val="3"/>
        <charset val="128"/>
      </rPr>
      <t>を入手したか？</t>
    </r>
    <rPh sb="17" eb="19">
      <t>ゲンショウ</t>
    </rPh>
    <rPh sb="53" eb="55">
      <t>ニュウシュ</t>
    </rPh>
    <phoneticPr fontId="2"/>
  </si>
  <si>
    <r>
      <t>イベント中に人が病気になる / 急性呼吸器感染症の症状を呈する場合に、疑わしい症例を報告し疫学的調査をリクエストするために、会合</t>
    </r>
    <r>
      <rPr>
        <b/>
        <sz val="11"/>
        <color theme="1"/>
        <rFont val="Yu Gothic UI"/>
        <family val="3"/>
        <charset val="128"/>
      </rPr>
      <t>主催者が開催国で誰に連絡を取り報告すべきかについてのプロトコール</t>
    </r>
    <r>
      <rPr>
        <sz val="11"/>
        <color theme="1"/>
        <rFont val="Yu Gothic UI"/>
        <family val="3"/>
        <charset val="128"/>
      </rPr>
      <t>はあるか？</t>
    </r>
    <rPh sb="28" eb="29">
      <t>テイ</t>
    </rPh>
    <rPh sb="62" eb="64">
      <t>カイゴウ</t>
    </rPh>
    <rPh sb="68" eb="70">
      <t>カイサイ</t>
    </rPh>
    <rPh sb="72" eb="73">
      <t>ダレ</t>
    </rPh>
    <rPh sb="79" eb="81">
      <t>ホウコク</t>
    </rPh>
    <phoneticPr fontId="2"/>
  </si>
  <si>
    <r>
      <t>イベント中に人が病気になる / 急性呼吸器感染症の症状を呈する場合、</t>
    </r>
    <r>
      <rPr>
        <b/>
        <sz val="11"/>
        <color theme="1"/>
        <rFont val="Yu Gothic UI"/>
        <family val="3"/>
        <charset val="128"/>
      </rPr>
      <t>救急対応サービスまたは他の医療サービス</t>
    </r>
    <r>
      <rPr>
        <sz val="11"/>
        <color theme="1"/>
        <rFont val="Yu Gothic UI"/>
        <family val="3"/>
        <charset val="128"/>
      </rPr>
      <t>を提供する体制があり、呼吸器症状のある患者をサポートするための設備が整っているか？</t>
    </r>
    <rPh sb="4" eb="5">
      <t>チュウ</t>
    </rPh>
    <rPh sb="6" eb="7">
      <t>ヒト</t>
    </rPh>
    <rPh sb="28" eb="29">
      <t>テイ</t>
    </rPh>
    <rPh sb="34" eb="36">
      <t>キュウキュウ</t>
    </rPh>
    <rPh sb="36" eb="38">
      <t>タイオウ</t>
    </rPh>
    <rPh sb="54" eb="56">
      <t>テイキョウ</t>
    </rPh>
    <rPh sb="58" eb="60">
      <t>タイセイ</t>
    </rPh>
    <phoneticPr fontId="2"/>
  </si>
  <si>
    <r>
      <t>イベント中に人が病気になる / 急性呼吸器感染症の症状を呈する場合、開催国でCOVID-19感染症の患者を管理する</t>
    </r>
    <r>
      <rPr>
        <b/>
        <sz val="11"/>
        <color theme="1"/>
        <rFont val="Yu Gothic UI"/>
        <family val="3"/>
        <charset val="128"/>
      </rPr>
      <t>指定医療施設</t>
    </r>
    <r>
      <rPr>
        <sz val="11"/>
        <color theme="1"/>
        <rFont val="Yu Gothic UI"/>
        <family val="3"/>
        <charset val="128"/>
      </rPr>
      <t>はあるか？</t>
    </r>
    <rPh sb="4" eb="5">
      <t>チュウ</t>
    </rPh>
    <rPh sb="28" eb="29">
      <t>テイ</t>
    </rPh>
    <rPh sb="34" eb="36">
      <t>カイサイ</t>
    </rPh>
    <phoneticPr fontId="2"/>
  </si>
  <si>
    <r>
      <t>イベント中に人が病気になる / 急性呼吸器感染症の症状を呈する場合、敷地内に</t>
    </r>
    <r>
      <rPr>
        <b/>
        <sz val="11"/>
        <color theme="1"/>
        <rFont val="Yu Gothic UI"/>
        <family val="3"/>
        <charset val="128"/>
      </rPr>
      <t>隔離室または可動式隔離ユニット</t>
    </r>
    <r>
      <rPr>
        <sz val="11"/>
        <color theme="1"/>
        <rFont val="Yu Gothic UI"/>
        <family val="3"/>
        <charset val="128"/>
      </rPr>
      <t>があるか？</t>
    </r>
    <rPh sb="4" eb="5">
      <t>チュウ</t>
    </rPh>
    <rPh sb="28" eb="29">
      <t>テイ</t>
    </rPh>
    <phoneticPr fontId="2"/>
  </si>
  <si>
    <r>
      <t>イベント中に人が病気になる / 急性呼吸器感染症の症状を呈する場合、必要に応じて、重症の急性呼吸器感染症の患者を病院または開催国外に輸送するために</t>
    </r>
    <r>
      <rPr>
        <b/>
        <sz val="11"/>
        <color theme="1"/>
        <rFont val="Yu Gothic UI"/>
        <family val="3"/>
        <charset val="128"/>
      </rPr>
      <t>訓練を受けた専門家による輸送サービス</t>
    </r>
    <r>
      <rPr>
        <sz val="11"/>
        <color theme="1"/>
        <rFont val="Yu Gothic UI"/>
        <family val="3"/>
        <charset val="128"/>
      </rPr>
      <t>はあるか？</t>
    </r>
    <rPh sb="28" eb="29">
      <t>テイ</t>
    </rPh>
    <rPh sb="61" eb="63">
      <t>カイサイ</t>
    </rPh>
    <phoneticPr fontId="2"/>
  </si>
  <si>
    <r>
      <t>会場が清潔で衛生的であることを保証するために、</t>
    </r>
    <r>
      <rPr>
        <b/>
        <sz val="11"/>
        <color theme="1"/>
        <rFont val="Yu Gothic UI"/>
        <family val="3"/>
        <charset val="128"/>
      </rPr>
      <t>清掃スケジュールが</t>
    </r>
    <r>
      <rPr>
        <sz val="11"/>
        <color theme="1"/>
        <rFont val="Yu Gothic UI"/>
        <family val="3"/>
        <charset val="128"/>
      </rPr>
      <t>作成されているか？
消毒剤で表面を拭くことが推奨される（イベント前、イベント中、イベント後）。</t>
    </r>
    <rPh sb="54" eb="56">
      <t>スイショウ</t>
    </rPh>
    <phoneticPr fontId="2"/>
  </si>
  <si>
    <r>
      <rPr>
        <b/>
        <sz val="11"/>
        <color theme="1"/>
        <rFont val="Yu Gothic UI"/>
        <family val="3"/>
        <charset val="128"/>
      </rPr>
      <t>フィジカルディスタンス</t>
    </r>
    <r>
      <rPr>
        <sz val="11"/>
        <color theme="1"/>
        <rFont val="Yu Gothic UI"/>
        <family val="3"/>
        <charset val="128"/>
      </rPr>
      <t>の維持が</t>
    </r>
    <r>
      <rPr>
        <b/>
        <sz val="11"/>
        <color theme="1"/>
        <rFont val="Yu Gothic UI"/>
        <family val="3"/>
        <charset val="128"/>
      </rPr>
      <t>保証される座席配置</t>
    </r>
    <r>
      <rPr>
        <sz val="11"/>
        <color theme="1"/>
        <rFont val="Yu Gothic UI"/>
        <family val="3"/>
        <charset val="128"/>
      </rPr>
      <t>になっているか？ 
（座席配置がない場合は「該当しない」と回答）</t>
    </r>
    <phoneticPr fontId="2"/>
  </si>
  <si>
    <r>
      <t>COVID-19アウトブレイクに関連する</t>
    </r>
    <r>
      <rPr>
        <b/>
        <sz val="11"/>
        <color theme="1"/>
        <rFont val="Yu Gothic UI"/>
        <family val="3"/>
        <charset val="128"/>
      </rPr>
      <t>マスギャザリング・イベントを修正、制限、延期、またはキャンセルする</t>
    </r>
    <r>
      <rPr>
        <sz val="11"/>
        <color theme="1"/>
        <rFont val="Yu Gothic UI"/>
        <family val="3"/>
        <charset val="128"/>
      </rPr>
      <t>ための意思決定機関 / 団体および合意された手順はあるか？</t>
    </r>
    <rPh sb="34" eb="36">
      <t>シュウセイ</t>
    </rPh>
    <phoneticPr fontId="2"/>
  </si>
  <si>
    <r>
      <t>参加者に対して入口、会場、ルート、および敷地内での医療施設（救急処置室）での体温チェックを含む確立された</t>
    </r>
    <r>
      <rPr>
        <b/>
        <sz val="11"/>
        <rFont val="Yu Gothic UI"/>
        <family val="3"/>
        <charset val="128"/>
      </rPr>
      <t>スクリーニング方法</t>
    </r>
    <r>
      <rPr>
        <sz val="11"/>
        <rFont val="Yu Gothic UI"/>
        <family val="3"/>
        <charset val="128"/>
      </rPr>
      <t>はあるか？ （コメント欄に、どんなスクリーニング方法が含まれるか内容を記載のこと）</t>
    </r>
    <rPh sb="0" eb="3">
      <t>サンカシャ</t>
    </rPh>
    <rPh sb="4" eb="5">
      <t>タイ</t>
    </rPh>
    <rPh sb="20" eb="22">
      <t>シキチ</t>
    </rPh>
    <rPh sb="22" eb="23">
      <t>ナイ</t>
    </rPh>
    <rPh sb="30" eb="32">
      <t>キュウキュウ</t>
    </rPh>
    <rPh sb="34" eb="35">
      <t>シツ</t>
    </rPh>
    <rPh sb="38" eb="40">
      <t>タイオン</t>
    </rPh>
    <rPh sb="59" eb="61">
      <t>ホウホウ</t>
    </rPh>
    <rPh sb="72" eb="73">
      <t>ラン</t>
    </rPh>
    <rPh sb="85" eb="87">
      <t>ホウホウ</t>
    </rPh>
    <rPh sb="88" eb="89">
      <t>フク</t>
    </rPh>
    <rPh sb="96" eb="98">
      <t>キサイ</t>
    </rPh>
    <phoneticPr fontId="2"/>
  </si>
  <si>
    <r>
      <t>開催国は、</t>
    </r>
    <r>
      <rPr>
        <b/>
        <sz val="11"/>
        <color theme="1"/>
        <rFont val="Yu Gothic UI"/>
        <family val="3"/>
        <charset val="128"/>
      </rPr>
      <t>地域住民についてCOVID-19の疑いのある全ての症例に対してCOVID-19の臨床的診断検査</t>
    </r>
    <r>
      <rPr>
        <sz val="11"/>
        <color theme="1"/>
        <rFont val="Yu Gothic UI"/>
        <family val="3"/>
        <charset val="128"/>
      </rPr>
      <t>を実施しているか？ （「はい」の場合、各国が使用するCOVID-19診断検査のタイプについてをコメント欄で明記のこと）</t>
    </r>
    <rPh sb="0" eb="2">
      <t>カイサイ</t>
    </rPh>
    <rPh sb="27" eb="28">
      <t>スベ</t>
    </rPh>
    <rPh sb="45" eb="48">
      <t>リンショウテキ</t>
    </rPh>
    <rPh sb="71" eb="72">
      <t>カク</t>
    </rPh>
    <rPh sb="88" eb="90">
      <t>ケンサ</t>
    </rPh>
    <rPh sb="103" eb="104">
      <t>ラン</t>
    </rPh>
    <rPh sb="105" eb="107">
      <t>メイキ</t>
    </rPh>
    <phoneticPr fontId="2"/>
  </si>
  <si>
    <t>開催国は、マスギャザリングに参加する全ての参加者に対してCOVID-19に関する臨床的診断検査を実施する予定があるか？ （「はい」の場合、国が使用するCOVID-19に関する臨床的診断検査のタイプをコメント欄に明記のこと）</t>
    <rPh sb="0" eb="2">
      <t>カイサイ</t>
    </rPh>
    <rPh sb="18" eb="19">
      <t>スベ</t>
    </rPh>
    <rPh sb="37" eb="38">
      <t>カン</t>
    </rPh>
    <rPh sb="40" eb="42">
      <t>リンショウ</t>
    </rPh>
    <rPh sb="42" eb="43">
      <t>テキ</t>
    </rPh>
    <rPh sb="43" eb="45">
      <t>シンダン</t>
    </rPh>
    <rPh sb="45" eb="47">
      <t>ケンサ</t>
    </rPh>
    <rPh sb="84" eb="85">
      <t>カン</t>
    </rPh>
    <rPh sb="87" eb="90">
      <t>リンショウテキ</t>
    </rPh>
    <rPh sb="92" eb="94">
      <t>ケンサ</t>
    </rPh>
    <rPh sb="103" eb="104">
      <t>ラン</t>
    </rPh>
    <rPh sb="105" eb="107">
      <t>メイキ</t>
    </rPh>
    <phoneticPr fontId="2"/>
  </si>
  <si>
    <r>
      <t>イベントが14日間またはそれ以上続く場合、参加者がイベントで感染し病気になった場合の医療対応計画に、</t>
    </r>
    <r>
      <rPr>
        <b/>
        <sz val="11"/>
        <color theme="1"/>
        <rFont val="Yu Gothic UI"/>
        <family val="3"/>
        <charset val="128"/>
      </rPr>
      <t>必要となる全ての公衆衛生的介入を行うためのプロトコールおよび国の公衆衛生当局を支援するためのプロトコル</t>
    </r>
    <r>
      <rPr>
        <sz val="11"/>
        <color theme="1"/>
        <rFont val="Yu Gothic UI"/>
        <family val="3"/>
        <charset val="128"/>
      </rPr>
      <t>が含まれるか？ （イベントが14日未満の場合は、「該当なし」と回答）</t>
    </r>
    <rPh sb="8" eb="9">
      <t>カン</t>
    </rPh>
    <rPh sb="50" eb="52">
      <t>ヒツヨウ</t>
    </rPh>
    <rPh sb="55" eb="56">
      <t>スベ</t>
    </rPh>
    <rPh sb="58" eb="60">
      <t>コウシュウ</t>
    </rPh>
    <rPh sb="60" eb="63">
      <t>エイセイテキ</t>
    </rPh>
    <rPh sb="63" eb="65">
      <t>カイニュウ</t>
    </rPh>
    <rPh sb="66" eb="67">
      <t>オコナ</t>
    </rPh>
    <phoneticPr fontId="2"/>
  </si>
  <si>
    <r>
      <t>イベント開催期間が14日未満の場合、このマスギャザリングの医療対応計画に、主催者がイベント参加者の中に感染疑いまたは感染が確認された例について知らされた場合に、主催者よりCOVID-19への</t>
    </r>
    <r>
      <rPr>
        <b/>
        <sz val="11"/>
        <color theme="1"/>
        <rFont val="Yu Gothic UI"/>
        <family val="3"/>
        <charset val="128"/>
      </rPr>
      <t>暴露された可能性のある参加者全員に周知するための</t>
    </r>
    <r>
      <rPr>
        <sz val="11"/>
        <color theme="1"/>
        <rFont val="Yu Gothic UI"/>
        <family val="3"/>
        <charset val="128"/>
      </rPr>
      <t>プロトコルが含まれているか？ （イベントが14日以上の場合は「該当なし」と回答）</t>
    </r>
    <rPh sb="4" eb="6">
      <t>カイサイ</t>
    </rPh>
    <rPh sb="37" eb="40">
      <t>シュサイシャ</t>
    </rPh>
    <rPh sb="49" eb="50">
      <t>ナカ</t>
    </rPh>
    <rPh sb="51" eb="53">
      <t>カンセン</t>
    </rPh>
    <rPh sb="53" eb="54">
      <t>ウタガ</t>
    </rPh>
    <rPh sb="58" eb="60">
      <t>カンセン</t>
    </rPh>
    <rPh sb="61" eb="63">
      <t>カクニン</t>
    </rPh>
    <rPh sb="66" eb="67">
      <t>レイ</t>
    </rPh>
    <rPh sb="71" eb="72">
      <t>シ</t>
    </rPh>
    <rPh sb="76" eb="78">
      <t>バアイ</t>
    </rPh>
    <rPh sb="109" eb="111">
      <t>ゼンイン</t>
    </rPh>
    <rPh sb="112" eb="114">
      <t>シュウチ</t>
    </rPh>
    <rPh sb="156" eb="158">
      <t>カイトウ</t>
    </rPh>
    <phoneticPr fontId="2"/>
  </si>
  <si>
    <r>
      <t>マスギャザリング中に公衆衛生上の緊急事態が発生した場合（即ちCOVID-19の感染が疑われる、または感染が確認された症例が発生した場合）、</t>
    </r>
    <r>
      <rPr>
        <b/>
        <sz val="11"/>
        <rFont val="Yu Gothic UI"/>
        <family val="3"/>
        <charset val="128"/>
      </rPr>
      <t>リスク軽減策への資金提供</t>
    </r>
    <r>
      <rPr>
        <sz val="11"/>
        <rFont val="Yu Gothic UI"/>
        <family val="3"/>
        <charset val="128"/>
      </rPr>
      <t>を含めサージへの手筈は整えてあるか？</t>
    </r>
    <rPh sb="28" eb="29">
      <t>スナワ</t>
    </rPh>
    <rPh sb="39" eb="41">
      <t>カンセン</t>
    </rPh>
    <rPh sb="50" eb="52">
      <t>カンセン</t>
    </rPh>
    <rPh sb="61" eb="63">
      <t>ハッセイ</t>
    </rPh>
    <rPh sb="65" eb="67">
      <t>バアイ</t>
    </rPh>
    <rPh sb="72" eb="74">
      <t>ケイゲン</t>
    </rPh>
    <rPh sb="89" eb="91">
      <t>テハズ</t>
    </rPh>
    <rPh sb="92" eb="93">
      <t>トトノ</t>
    </rPh>
    <phoneticPr fontId="2"/>
  </si>
  <si>
    <t xml:space="preserve">COVID-19に関連するWHOの技術ガイダンスはすべて、トピック別および発行日別で次より入手可能である：https://www.who.int/emergencies/diseases/novel-coronavirus-2019/technical-guidance                                                                      </t>
    <rPh sb="42" eb="43">
      <t>ツギ</t>
    </rPh>
    <rPh sb="45" eb="47">
      <t>ニュウシュ</t>
    </rPh>
    <rPh sb="47" eb="49">
      <t>カノウ</t>
    </rPh>
    <phoneticPr fontId="2"/>
  </si>
  <si>
    <t>詳細については、次を参照：
https://www.who.int/emergencies/diseases/novel-coronavirus-2019/situation-reports/</t>
    <phoneticPr fontId="2"/>
  </si>
  <si>
    <t xml:space="preserve">詳細については、次を参照：https://www.who.int/publications/i/item/key-planning-recommendations-for-mass-gatherings-in-the-context-of-the-current-covid-19-outbreak 
and;  https://www.who.int/publications/i/item/controlling-the-spread-of-covid-19-at-ground-crossings
and;  https://www.who.int/news-room/articles-detail/updated-who-recommendations-for-international-traffic-in-relation-to-covid-19-outbreak
</t>
    <phoneticPr fontId="2"/>
  </si>
  <si>
    <t>詳細については、次を参照してください： https://www.who.int/publications/i/item/cleaning-and-disinfection-of-environmental-surfaces-inthe-context-of-covid-19</t>
    <phoneticPr fontId="2"/>
  </si>
  <si>
    <t xml:space="preserve">詳細については、次を参照してください： https://www.who.int/publications/i/item/water-sanitation-hygiene-and-waste-management-for-the-covid-19-virus-interim-guidance
</t>
    <phoneticPr fontId="2"/>
  </si>
  <si>
    <t xml:space="preserve">詳細については、次を参照してください：https://www.who.int/publications/i/item/considerations-for-mass-gatherings-in-the-context-of-covid-19-annex-considerations-in-adjusting-public-health-and-social-measures-in-the-context-of-covid-19                      </t>
    <phoneticPr fontId="2"/>
  </si>
  <si>
    <t>詳細については、次を参照してください：https://www.who.int/emergencies/diseases/novel-coronavirus-2019/question-and-answers-hub/q-a-detail/q-a-on-mass-gatherings-and-covid-19</t>
    <phoneticPr fontId="2"/>
  </si>
  <si>
    <t>詳細については、次を参照してください：https://www.who.int/publications/i/item/overview-of-public-health-and-social-measures-in-the-context-of-covid</t>
    <phoneticPr fontId="2"/>
  </si>
  <si>
    <t>詳細については、次を参照してください：https://www.who.int/publications/i/item/contact-tracing-in-the-context-of-covid-19</t>
    <phoneticPr fontId="2"/>
  </si>
  <si>
    <t>詳細については、次を参照してください： https://www.who.int/publications/i/item/considerations-for-public-health-and-social-measures-in-the-workplace-in-the-context-of-covid-19</t>
    <phoneticPr fontId="2"/>
  </si>
  <si>
    <t>対応するリスク評価とリスク軽減ツールからリスクスコアとリスク軽減スコアを受理した後、マスギャザリングに対するCOVID-19の総合リスクを計算できる。 
これは、2番目のタブにあるディシジョン・ツリーまたは以下の意思決定マトリックスのいずれかを使用して実行できる。
 総合リスクは、「非常に低い」 から 「非常に高い」 まで様々である。マトリックスの色分けを定義する表もこのタブにある。
ユーザーは、意思決定マトリックスの右側にある（リスク評価からの）合計リスクスコアと、リスク軽減パーセンテージスコアに対応する値の範囲を見つける必要がある。
 2つのスコアを結合することにより、ユーザーは現在の修正案とその他の計画上の検討事項を考慮してマスギャザリングが行われた場合のCOVID-19の蔓延に関する
総合リスクを特定できる。</t>
    <rPh sb="7" eb="9">
      <t>ヒョウカ</t>
    </rPh>
    <rPh sb="36" eb="38">
      <t>ジュリ</t>
    </rPh>
    <rPh sb="63" eb="65">
      <t>ソウゴウ</t>
    </rPh>
    <rPh sb="106" eb="108">
      <t>イシ</t>
    </rPh>
    <rPh sb="108" eb="110">
      <t>ケッテイ</t>
    </rPh>
    <rPh sb="134" eb="136">
      <t>ソウゴウ</t>
    </rPh>
    <rPh sb="162" eb="164">
      <t>サマザマ</t>
    </rPh>
    <rPh sb="183" eb="184">
      <t>ヒョウ</t>
    </rPh>
    <rPh sb="203" eb="205">
      <t>ケッテイ</t>
    </rPh>
    <rPh sb="221" eb="223">
      <t>ヒョウカ</t>
    </rPh>
    <rPh sb="281" eb="283">
      <t>ケツゴウ</t>
    </rPh>
    <rPh sb="299" eb="301">
      <t>シュウセイ</t>
    </rPh>
    <rPh sb="301" eb="302">
      <t>アン</t>
    </rPh>
    <rPh sb="311" eb="313">
      <t>ケントウ</t>
    </rPh>
    <rPh sb="329" eb="330">
      <t>オコナ</t>
    </rPh>
    <rPh sb="345" eb="347">
      <t>マンエン</t>
    </rPh>
    <rPh sb="348" eb="349">
      <t>カン</t>
    </rPh>
    <rPh sb="352" eb="354">
      <t>ソウゴウ</t>
    </rPh>
    <phoneticPr fontId="2"/>
  </si>
  <si>
    <t>はい</t>
  </si>
  <si>
    <t>いいえ</t>
  </si>
  <si>
    <t>はい /  完了</t>
  </si>
  <si>
    <t>たぶん / 進行中</t>
  </si>
  <si>
    <t>いいえ / 検討していない</t>
  </si>
  <si>
    <t>該当しない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</si>
</sst>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ＭＳ Ｐゴシック"/>
      <family val="2"/>
      <charset val="204"/>
      <scheme val="minor"/>
    </font>
    <font>
      <u/>
      <sz val="11"/>
      <color theme="10"/>
      <name val="ＭＳ Ｐゴシック"/>
      <family val="2"/>
      <charset val="204"/>
      <scheme val="minor"/>
    </font>
    <font>
      <sz val="6"/>
      <name val="ＭＳ Ｐゴシック"/>
      <family val="3"/>
      <charset val="128"/>
      <scheme val="minor"/>
    </font>
    <font>
      <sz val="12"/>
      <color theme="1"/>
      <name val="Calibri"/>
      <family val="2"/>
    </font>
    <font>
      <sz val="11"/>
      <color theme="1"/>
      <name val="Yu Gothic UI"/>
      <family val="3"/>
      <charset val="128"/>
    </font>
    <font>
      <sz val="22"/>
      <color theme="1"/>
      <name val="Yu Gothic UI"/>
      <family val="3"/>
      <charset val="128"/>
    </font>
    <font>
      <sz val="12"/>
      <color theme="1"/>
      <name val="Yu Gothic UI"/>
      <family val="3"/>
      <charset val="128"/>
    </font>
    <font>
      <i/>
      <sz val="12"/>
      <color theme="1"/>
      <name val="Yu Gothic UI"/>
      <family val="3"/>
      <charset val="128"/>
    </font>
    <font>
      <u/>
      <sz val="12"/>
      <color theme="10"/>
      <name val="Yu Gothic UI"/>
      <family val="3"/>
      <charset val="128"/>
    </font>
    <font>
      <sz val="12"/>
      <name val="Yu Gothic UI"/>
      <family val="3"/>
      <charset val="128"/>
    </font>
    <font>
      <u/>
      <sz val="12"/>
      <color rgb="FF0000FF"/>
      <name val="Yu Gothic UI"/>
      <family val="3"/>
      <charset val="128"/>
    </font>
    <font>
      <u/>
      <sz val="11"/>
      <color theme="10"/>
      <name val="Yu Gothic UI"/>
      <family val="3"/>
      <charset val="128"/>
    </font>
    <font>
      <sz val="11"/>
      <name val="Yu Gothic UI"/>
      <family val="3"/>
      <charset val="128"/>
    </font>
    <font>
      <sz val="11"/>
      <color rgb="FF0000FF"/>
      <name val="Yu Gothic UI"/>
      <family val="3"/>
      <charset val="128"/>
    </font>
    <font>
      <b/>
      <sz val="26"/>
      <color theme="1"/>
      <name val="Yu Gothic UI"/>
      <family val="3"/>
      <charset val="128"/>
    </font>
    <font>
      <i/>
      <sz val="11"/>
      <color theme="1"/>
      <name val="Yu Gothic UI"/>
      <family val="3"/>
      <charset val="128"/>
    </font>
    <font>
      <b/>
      <sz val="20"/>
      <color theme="1"/>
      <name val="Yu Gothic UI"/>
      <family val="3"/>
      <charset val="128"/>
    </font>
    <font>
      <b/>
      <sz val="32"/>
      <color theme="1"/>
      <name val="Yu Gothic UI"/>
      <family val="3"/>
      <charset val="128"/>
    </font>
    <font>
      <b/>
      <sz val="16"/>
      <color theme="1"/>
      <name val="Yu Gothic UI"/>
      <family val="3"/>
      <charset val="128"/>
    </font>
    <font>
      <b/>
      <sz val="20"/>
      <name val="Yu Gothic UI"/>
      <family val="3"/>
      <charset val="128"/>
    </font>
    <font>
      <sz val="16"/>
      <color theme="1"/>
      <name val="Yu Gothic UI"/>
      <family val="3"/>
      <charset val="128"/>
    </font>
    <font>
      <b/>
      <i/>
      <sz val="15"/>
      <color theme="1"/>
      <name val="Yu Gothic UI"/>
      <family val="3"/>
      <charset val="128"/>
    </font>
    <font>
      <b/>
      <sz val="15"/>
      <color theme="1"/>
      <name val="Yu Gothic UI"/>
      <family val="3"/>
      <charset val="128"/>
    </font>
    <font>
      <b/>
      <sz val="15"/>
      <name val="Yu Gothic UI"/>
      <family val="3"/>
      <charset val="128"/>
    </font>
    <font>
      <u/>
      <sz val="10"/>
      <color theme="10"/>
      <name val="Yu Gothic UI"/>
      <family val="3"/>
      <charset val="128"/>
    </font>
    <font>
      <sz val="10"/>
      <name val="Yu Gothic UI"/>
      <family val="3"/>
      <charset val="128"/>
    </font>
    <font>
      <sz val="10"/>
      <color theme="1"/>
      <name val="Yu Gothic UI"/>
      <family val="3"/>
      <charset val="128"/>
    </font>
    <font>
      <sz val="10"/>
      <color rgb="FF0000FF"/>
      <name val="Yu Gothic UI"/>
      <family val="3"/>
      <charset val="128"/>
    </font>
    <font>
      <b/>
      <sz val="12"/>
      <color theme="1"/>
      <name val="Yu Gothic UI"/>
      <family val="3"/>
      <charset val="128"/>
    </font>
    <font>
      <b/>
      <i/>
      <sz val="11"/>
      <color theme="1"/>
      <name val="Yu Gothic UI"/>
      <family val="3"/>
      <charset val="128"/>
    </font>
    <font>
      <b/>
      <sz val="11"/>
      <color theme="1"/>
      <name val="Yu Gothic UI"/>
      <family val="3"/>
      <charset val="128"/>
    </font>
    <font>
      <sz val="11"/>
      <color rgb="FF000000"/>
      <name val="Yu Gothic UI"/>
      <family val="3"/>
      <charset val="128"/>
    </font>
    <font>
      <b/>
      <sz val="11"/>
      <color rgb="FF000000"/>
      <name val="Yu Gothic UI"/>
      <family val="3"/>
      <charset val="128"/>
    </font>
    <font>
      <b/>
      <sz val="10"/>
      <color theme="1"/>
      <name val="Yu Gothic UI"/>
      <family val="3"/>
      <charset val="128"/>
    </font>
    <font>
      <b/>
      <sz val="11"/>
      <name val="Yu Gothic UI"/>
      <family val="3"/>
      <charset val="128"/>
    </font>
    <font>
      <b/>
      <sz val="22"/>
      <color theme="1"/>
      <name val="Yu Gothic UI"/>
      <family val="3"/>
      <charset val="128"/>
    </font>
    <font>
      <b/>
      <i/>
      <sz val="18"/>
      <color theme="1"/>
      <name val="Yu Gothic UI"/>
      <family val="3"/>
      <charset val="128"/>
    </font>
    <font>
      <b/>
      <i/>
      <sz val="22"/>
      <color rgb="FF000000"/>
      <name val="Yu Gothic UI"/>
      <family val="3"/>
      <charset val="128"/>
    </font>
    <font>
      <b/>
      <i/>
      <sz val="20"/>
      <color rgb="FF000000"/>
      <name val="Yu Gothic UI"/>
      <family val="3"/>
      <charset val="128"/>
    </font>
    <font>
      <b/>
      <sz val="22"/>
      <color rgb="FF000000"/>
      <name val="Yu Gothic UI"/>
      <family val="3"/>
      <charset val="128"/>
    </font>
    <font>
      <b/>
      <u/>
      <sz val="20"/>
      <color theme="1"/>
      <name val="Yu Gothic UI"/>
      <family val="3"/>
      <charset val="128"/>
    </font>
    <font>
      <b/>
      <sz val="24"/>
      <color theme="1"/>
      <name val="Yu Gothic UI"/>
      <family val="3"/>
      <charset val="128"/>
    </font>
    <font>
      <sz val="12"/>
      <color rgb="FFFF0000"/>
      <name val="Yu Gothic UI"/>
      <family val="3"/>
      <charset val="128"/>
    </font>
    <font>
      <u/>
      <sz val="12"/>
      <name val="Yu Gothic UI"/>
      <family val="3"/>
      <charset val="128"/>
    </font>
    <font>
      <sz val="11"/>
      <color rgb="FFFF0000"/>
      <name val="Yu Gothic UI"/>
      <family val="3"/>
      <charset val="128"/>
    </font>
    <font>
      <sz val="14"/>
      <color theme="1"/>
      <name val="Yu Gothic UI"/>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bgColor indexed="64"/>
      </patternFill>
    </fill>
    <fill>
      <patternFill patternType="solid">
        <fgColor theme="0" tint="-0.14999847407452621"/>
        <bgColor indexed="64"/>
      </patternFill>
    </fill>
    <fill>
      <patternFill patternType="solid">
        <fgColor rgb="FFFF9300"/>
        <bgColor indexed="64"/>
      </patternFill>
    </fill>
    <fill>
      <patternFill patternType="solid">
        <fgColor rgb="FF30FA41"/>
        <bgColor indexed="64"/>
      </patternFill>
    </fill>
    <fill>
      <patternFill patternType="solid">
        <fgColor rgb="FF941100"/>
        <bgColor indexed="64"/>
      </patternFill>
    </fill>
    <fill>
      <patternFill patternType="solid">
        <fgColor rgb="FFFF2600"/>
        <bgColor indexed="64"/>
      </patternFill>
    </fill>
  </fills>
  <borders count="6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right style="medium">
        <color theme="1"/>
      </right>
      <top style="medium">
        <color theme="1"/>
      </top>
      <bottom style="medium">
        <color indexed="64"/>
      </bottom>
      <diagonal/>
    </border>
    <border>
      <left/>
      <right style="medium">
        <color theme="1"/>
      </right>
      <top/>
      <bottom style="medium">
        <color indexed="64"/>
      </bottom>
      <diagonal/>
    </border>
    <border>
      <left/>
      <right style="medium">
        <color theme="1"/>
      </right>
      <top style="medium">
        <color indexed="64"/>
      </top>
      <bottom style="medium">
        <color theme="1"/>
      </bottom>
      <diagonal/>
    </border>
    <border>
      <left style="medium">
        <color theme="1"/>
      </left>
      <right/>
      <top/>
      <bottom style="medium">
        <color theme="1"/>
      </bottom>
      <diagonal/>
    </border>
    <border>
      <left/>
      <right style="medium">
        <color theme="1"/>
      </right>
      <top/>
      <bottom style="medium">
        <color theme="1"/>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theme="1"/>
      </left>
      <right/>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1" fillId="0" borderId="0" applyNumberFormat="0" applyFill="0" applyBorder="0" applyAlignment="0" applyProtection="0"/>
  </cellStyleXfs>
  <cellXfs count="240">
    <xf numFmtId="0" fontId="0" fillId="0" borderId="0" xfId="0"/>
    <xf numFmtId="0" fontId="4" fillId="3" borderId="0" xfId="0" applyFont="1" applyFill="1"/>
    <xf numFmtId="0" fontId="5" fillId="3" borderId="48" xfId="0" applyFont="1" applyFill="1" applyBorder="1" applyAlignment="1">
      <alignment wrapText="1"/>
    </xf>
    <xf numFmtId="0" fontId="4" fillId="3" borderId="50" xfId="0" applyFont="1" applyFill="1" applyBorder="1"/>
    <xf numFmtId="0" fontId="6" fillId="3" borderId="0" xfId="0" applyFont="1" applyFill="1"/>
    <xf numFmtId="0" fontId="6" fillId="3" borderId="8" xfId="0" applyFont="1" applyFill="1" applyBorder="1"/>
    <xf numFmtId="0" fontId="6" fillId="3" borderId="5" xfId="0" applyFont="1" applyFill="1" applyBorder="1"/>
    <xf numFmtId="0" fontId="6" fillId="3" borderId="0" xfId="0" applyFont="1" applyFill="1" applyBorder="1"/>
    <xf numFmtId="0" fontId="6" fillId="3" borderId="0" xfId="0" applyFont="1" applyFill="1" applyAlignment="1">
      <alignment vertical="center"/>
    </xf>
    <xf numFmtId="0" fontId="6" fillId="3" borderId="8" xfId="0" applyFont="1" applyFill="1" applyBorder="1" applyAlignment="1">
      <alignment vertical="center"/>
    </xf>
    <xf numFmtId="0" fontId="6" fillId="3" borderId="5" xfId="0" applyFont="1" applyFill="1" applyBorder="1" applyAlignment="1">
      <alignment vertical="center"/>
    </xf>
    <xf numFmtId="0" fontId="4" fillId="3" borderId="47" xfId="0" applyFont="1" applyFill="1" applyBorder="1"/>
    <xf numFmtId="0" fontId="4" fillId="3" borderId="9" xfId="0" applyFont="1" applyFill="1" applyBorder="1"/>
    <xf numFmtId="0" fontId="4" fillId="3" borderId="4" xfId="0" applyFont="1" applyFill="1" applyBorder="1"/>
    <xf numFmtId="0" fontId="11" fillId="0" borderId="0" xfId="1" applyFont="1" applyAlignment="1">
      <alignment vertical="center"/>
    </xf>
    <xf numFmtId="0" fontId="4" fillId="3" borderId="0" xfId="0" applyFont="1" applyFill="1" applyAlignment="1">
      <alignment vertical="center"/>
    </xf>
    <xf numFmtId="0" fontId="4" fillId="3" borderId="0" xfId="0" applyFont="1" applyFill="1" applyBorder="1" applyAlignment="1">
      <alignment wrapText="1"/>
    </xf>
    <xf numFmtId="0" fontId="4" fillId="3" borderId="0" xfId="0" applyFont="1" applyFill="1" applyBorder="1" applyAlignment="1">
      <alignment vertical="center" wrapText="1"/>
    </xf>
    <xf numFmtId="0" fontId="15" fillId="3" borderId="0" xfId="0" applyFont="1" applyFill="1" applyBorder="1" applyAlignment="1">
      <alignment vertical="center" wrapText="1"/>
    </xf>
    <xf numFmtId="0" fontId="15" fillId="3" borderId="0" xfId="0" applyFont="1" applyFill="1" applyBorder="1" applyAlignment="1">
      <alignment wrapText="1"/>
    </xf>
    <xf numFmtId="0" fontId="4" fillId="3" borderId="0"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4" fillId="3" borderId="0" xfId="0" applyFont="1" applyFill="1" applyBorder="1" applyAlignment="1">
      <alignment vertical="top" wrapText="1"/>
    </xf>
    <xf numFmtId="0" fontId="15" fillId="3" borderId="0" xfId="0" applyFont="1" applyFill="1" applyBorder="1" applyAlignment="1">
      <alignment vertical="top" wrapText="1"/>
    </xf>
    <xf numFmtId="0" fontId="4" fillId="3" borderId="0" xfId="0" applyFont="1" applyFill="1" applyBorder="1" applyAlignment="1">
      <alignment horizontal="left" vertical="center" wrapText="1"/>
    </xf>
    <xf numFmtId="0" fontId="4" fillId="3" borderId="0" xfId="0" applyFont="1" applyFill="1" applyAlignment="1">
      <alignment vertical="center" wrapText="1"/>
    </xf>
    <xf numFmtId="0" fontId="18" fillId="3" borderId="0" xfId="0" applyFont="1" applyFill="1" applyBorder="1" applyAlignment="1"/>
    <xf numFmtId="0" fontId="16" fillId="4" borderId="4" xfId="0" applyFont="1" applyFill="1" applyBorder="1" applyAlignment="1">
      <alignment horizontal="center" vertical="top" wrapText="1"/>
    </xf>
    <xf numFmtId="0" fontId="18" fillId="3" borderId="42" xfId="0" applyFont="1" applyFill="1" applyBorder="1" applyAlignment="1">
      <alignment vertical="top" wrapText="1"/>
    </xf>
    <xf numFmtId="0" fontId="20" fillId="3" borderId="0" xfId="0" applyFont="1" applyFill="1" applyBorder="1" applyAlignment="1">
      <alignment horizontal="left" wrapText="1"/>
    </xf>
    <xf numFmtId="0" fontId="20" fillId="3" borderId="0" xfId="0" applyFont="1" applyFill="1" applyAlignment="1">
      <alignment wrapText="1"/>
    </xf>
    <xf numFmtId="0" fontId="22" fillId="3" borderId="4" xfId="0" applyFont="1" applyFill="1" applyBorder="1" applyAlignment="1">
      <alignment vertical="top" wrapText="1"/>
    </xf>
    <xf numFmtId="0" fontId="20" fillId="3" borderId="4" xfId="0" applyFont="1" applyFill="1" applyBorder="1" applyAlignment="1">
      <alignment horizontal="center" vertical="center" wrapText="1"/>
    </xf>
    <xf numFmtId="0" fontId="20" fillId="3" borderId="43" xfId="0" applyFont="1" applyFill="1" applyBorder="1" applyAlignment="1">
      <alignment horizontal="center" vertical="center" wrapText="1"/>
    </xf>
    <xf numFmtId="0" fontId="4" fillId="3" borderId="0" xfId="0" applyFont="1" applyFill="1" applyAlignment="1">
      <alignment horizontal="left" vertical="top"/>
    </xf>
    <xf numFmtId="0" fontId="23" fillId="3" borderId="3" xfId="0" applyFont="1" applyFill="1" applyBorder="1" applyAlignment="1">
      <alignment horizontal="left" vertical="top" wrapText="1"/>
    </xf>
    <xf numFmtId="0" fontId="20" fillId="3" borderId="0" xfId="0" applyFont="1" applyFill="1" applyBorder="1" applyAlignment="1">
      <alignment horizontal="left" vertical="top" wrapText="1"/>
    </xf>
    <xf numFmtId="0" fontId="20" fillId="3" borderId="0" xfId="0" applyFont="1" applyFill="1" applyAlignment="1">
      <alignment horizontal="left" vertical="top" wrapText="1"/>
    </xf>
    <xf numFmtId="0" fontId="23" fillId="3" borderId="3" xfId="0" applyFont="1" applyFill="1" applyBorder="1" applyAlignment="1">
      <alignment vertical="top" wrapText="1"/>
    </xf>
    <xf numFmtId="0" fontId="20" fillId="3" borderId="5" xfId="0" applyFont="1" applyFill="1" applyBorder="1" applyAlignment="1">
      <alignment horizontal="center" vertical="center" wrapText="1"/>
    </xf>
    <xf numFmtId="0" fontId="22" fillId="3" borderId="9" xfId="0" applyFont="1" applyFill="1" applyBorder="1" applyAlignment="1">
      <alignment vertical="top" wrapText="1"/>
    </xf>
    <xf numFmtId="0" fontId="20" fillId="3" borderId="1" xfId="0" applyFont="1" applyFill="1" applyBorder="1" applyAlignment="1">
      <alignment horizontal="center" vertical="center" wrapText="1"/>
    </xf>
    <xf numFmtId="0" fontId="20" fillId="3" borderId="39" xfId="0" applyFont="1" applyFill="1" applyBorder="1" applyAlignment="1">
      <alignment horizontal="center" vertical="center" wrapText="1"/>
    </xf>
    <xf numFmtId="0" fontId="20" fillId="3" borderId="36" xfId="0" applyFont="1" applyFill="1" applyBorder="1" applyAlignment="1">
      <alignment horizontal="center" vertical="center" wrapText="1"/>
    </xf>
    <xf numFmtId="0" fontId="22" fillId="3" borderId="1" xfId="0" applyFont="1" applyFill="1" applyBorder="1" applyAlignment="1">
      <alignment vertical="top" wrapText="1"/>
    </xf>
    <xf numFmtId="0" fontId="20" fillId="3" borderId="41" xfId="0" applyFont="1" applyFill="1" applyBorder="1" applyAlignment="1">
      <alignment horizontal="center" vertical="center" wrapText="1"/>
    </xf>
    <xf numFmtId="0" fontId="22" fillId="3" borderId="0" xfId="0" applyFont="1" applyFill="1" applyBorder="1" applyAlignment="1">
      <alignment vertical="top" wrapText="1"/>
    </xf>
    <xf numFmtId="0" fontId="16" fillId="4" borderId="36" xfId="0" applyFont="1" applyFill="1" applyBorder="1" applyAlignment="1">
      <alignment horizontal="center" vertical="center" wrapText="1"/>
    </xf>
    <xf numFmtId="0" fontId="26" fillId="3" borderId="0" xfId="0" applyFont="1" applyFill="1"/>
    <xf numFmtId="0" fontId="26" fillId="3" borderId="0" xfId="0" applyFont="1" applyFill="1" applyAlignment="1">
      <alignment vertical="center" wrapText="1"/>
    </xf>
    <xf numFmtId="0" fontId="4" fillId="3" borderId="0" xfId="0" applyFont="1" applyFill="1" applyAlignment="1">
      <alignment wrapText="1"/>
    </xf>
    <xf numFmtId="0" fontId="4" fillId="3" borderId="0" xfId="0" applyFont="1" applyFill="1" applyAlignment="1">
      <alignment horizontal="left" vertical="center" wrapText="1"/>
    </xf>
    <xf numFmtId="0" fontId="28" fillId="3" borderId="0" xfId="0" applyFont="1" applyFill="1" applyAlignment="1">
      <alignment horizontal="center" wrapText="1"/>
    </xf>
    <xf numFmtId="0" fontId="16" fillId="3" borderId="0" xfId="0" applyFont="1" applyFill="1" applyBorder="1" applyAlignment="1">
      <alignment vertical="top" wrapText="1"/>
    </xf>
    <xf numFmtId="0" fontId="4" fillId="3" borderId="0" xfId="0" applyFont="1" applyFill="1" applyAlignment="1"/>
    <xf numFmtId="0" fontId="4" fillId="3" borderId="0" xfId="0" applyFont="1" applyFill="1" applyBorder="1" applyAlignment="1">
      <alignment horizontal="left" wrapText="1"/>
    </xf>
    <xf numFmtId="0" fontId="18" fillId="4" borderId="15" xfId="0" applyFont="1" applyFill="1" applyBorder="1" applyAlignment="1">
      <alignment horizontal="left" vertical="center" wrapText="1"/>
    </xf>
    <xf numFmtId="0" fontId="18" fillId="4" borderId="20" xfId="0" applyFont="1" applyFill="1" applyBorder="1" applyAlignment="1">
      <alignment vertical="center" wrapText="1"/>
    </xf>
    <xf numFmtId="0" fontId="18" fillId="4" borderId="20"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8" fillId="4" borderId="26" xfId="0" applyFont="1" applyFill="1" applyBorder="1" applyAlignment="1">
      <alignment horizontal="center" vertical="center" wrapText="1"/>
    </xf>
    <xf numFmtId="0" fontId="4" fillId="3" borderId="14" xfId="0" applyFont="1" applyFill="1" applyBorder="1" applyAlignment="1">
      <alignment vertical="top" wrapText="1"/>
    </xf>
    <xf numFmtId="0" fontId="26" fillId="3" borderId="29" xfId="0" applyFont="1" applyFill="1" applyBorder="1" applyAlignment="1">
      <alignment horizontal="left" vertical="top" wrapText="1"/>
    </xf>
    <xf numFmtId="0" fontId="31" fillId="3" borderId="12" xfId="0" applyFont="1" applyFill="1" applyBorder="1" applyAlignment="1">
      <alignment vertical="top" wrapText="1"/>
    </xf>
    <xf numFmtId="0" fontId="26" fillId="3" borderId="27" xfId="0" applyFont="1" applyFill="1" applyBorder="1" applyAlignment="1">
      <alignment horizontal="left" vertical="top" wrapText="1"/>
    </xf>
    <xf numFmtId="0" fontId="31" fillId="3" borderId="11" xfId="0" applyFont="1" applyFill="1" applyBorder="1" applyAlignment="1">
      <alignment vertical="top" wrapText="1"/>
    </xf>
    <xf numFmtId="0" fontId="26" fillId="3" borderId="30" xfId="0" applyFont="1" applyFill="1" applyBorder="1" applyAlignment="1">
      <alignment horizontal="left" vertical="top" wrapText="1"/>
    </xf>
    <xf numFmtId="0" fontId="4" fillId="3" borderId="53" xfId="0" applyFont="1" applyFill="1" applyBorder="1" applyAlignment="1">
      <alignment vertical="top" wrapText="1"/>
    </xf>
    <xf numFmtId="0" fontId="33" fillId="3" borderId="32" xfId="0" applyFont="1" applyFill="1" applyBorder="1" applyAlignment="1">
      <alignment horizontal="center" vertical="top" wrapText="1"/>
    </xf>
    <xf numFmtId="0" fontId="4" fillId="3" borderId="12" xfId="0" applyFont="1" applyFill="1" applyBorder="1" applyAlignment="1">
      <alignment vertical="top" wrapText="1"/>
    </xf>
    <xf numFmtId="0" fontId="33" fillId="3" borderId="27" xfId="0" applyFont="1" applyFill="1" applyBorder="1" applyAlignment="1">
      <alignment horizontal="center" vertical="top" wrapText="1"/>
    </xf>
    <xf numFmtId="0" fontId="26" fillId="3" borderId="27" xfId="0" applyFont="1" applyFill="1" applyBorder="1" applyAlignment="1">
      <alignment vertical="top" wrapText="1"/>
    </xf>
    <xf numFmtId="0" fontId="4" fillId="3" borderId="12" xfId="0" applyFont="1" applyFill="1" applyBorder="1" applyAlignment="1">
      <alignment horizontal="left" vertical="top" wrapText="1"/>
    </xf>
    <xf numFmtId="0" fontId="4" fillId="3" borderId="53" xfId="0" applyFont="1" applyFill="1" applyBorder="1" applyAlignment="1">
      <alignment horizontal="left" vertical="top" wrapText="1"/>
    </xf>
    <xf numFmtId="0" fontId="26" fillId="3" borderId="5" xfId="0" applyFont="1" applyFill="1" applyBorder="1" applyAlignment="1">
      <alignment vertical="top" wrapText="1"/>
    </xf>
    <xf numFmtId="0" fontId="26" fillId="3" borderId="28" xfId="0" applyFont="1" applyFill="1" applyBorder="1" applyAlignment="1">
      <alignment vertical="top" wrapText="1"/>
    </xf>
    <xf numFmtId="0" fontId="12" fillId="3" borderId="12" xfId="0" applyFont="1" applyFill="1" applyBorder="1" applyAlignment="1">
      <alignment vertical="top" wrapText="1"/>
    </xf>
    <xf numFmtId="0" fontId="26" fillId="3" borderId="28" xfId="0" applyFont="1" applyFill="1" applyBorder="1" applyAlignment="1">
      <alignment horizontal="center" vertical="top" wrapText="1"/>
    </xf>
    <xf numFmtId="0" fontId="12" fillId="3" borderId="53" xfId="0" applyFont="1" applyFill="1" applyBorder="1" applyAlignment="1">
      <alignment vertical="top" wrapText="1"/>
    </xf>
    <xf numFmtId="0" fontId="26" fillId="3" borderId="62" xfId="0" applyFont="1" applyFill="1" applyBorder="1" applyAlignment="1">
      <alignment horizontal="center" vertical="top" wrapText="1"/>
    </xf>
    <xf numFmtId="0" fontId="4" fillId="0" borderId="53" xfId="0" applyFont="1" applyFill="1" applyBorder="1" applyAlignment="1">
      <alignment vertical="top" wrapText="1"/>
    </xf>
    <xf numFmtId="0" fontId="26" fillId="3" borderId="34" xfId="0" applyFont="1" applyFill="1" applyBorder="1" applyAlignment="1">
      <alignment vertical="top" wrapText="1"/>
    </xf>
    <xf numFmtId="0" fontId="4" fillId="3" borderId="66" xfId="0" applyFont="1" applyFill="1" applyBorder="1" applyAlignment="1">
      <alignment vertical="top" wrapText="1"/>
    </xf>
    <xf numFmtId="0" fontId="33" fillId="3" borderId="31" xfId="0" applyFont="1" applyFill="1" applyBorder="1" applyAlignment="1">
      <alignment horizontal="center" vertical="top" wrapText="1"/>
    </xf>
    <xf numFmtId="0" fontId="4" fillId="3" borderId="67" xfId="0" applyFont="1" applyFill="1" applyBorder="1" applyAlignment="1">
      <alignment vertical="top" wrapText="1"/>
    </xf>
    <xf numFmtId="0" fontId="26" fillId="3" borderId="30" xfId="0" applyFont="1" applyFill="1" applyBorder="1" applyAlignment="1">
      <alignment vertical="top" wrapText="1"/>
    </xf>
    <xf numFmtId="0" fontId="4" fillId="3" borderId="11" xfId="0" applyFont="1" applyFill="1" applyBorder="1" applyAlignment="1">
      <alignment vertical="top" wrapText="1"/>
    </xf>
    <xf numFmtId="0" fontId="26" fillId="3" borderId="29" xfId="0" applyFont="1" applyFill="1" applyBorder="1" applyAlignment="1">
      <alignment vertical="top" wrapText="1"/>
    </xf>
    <xf numFmtId="0" fontId="26" fillId="3" borderId="27" xfId="0" applyFont="1" applyFill="1" applyBorder="1" applyAlignment="1">
      <alignment horizontal="center" vertical="top" wrapText="1"/>
    </xf>
    <xf numFmtId="0" fontId="31" fillId="3" borderId="11" xfId="0" applyFont="1" applyFill="1" applyBorder="1" applyAlignment="1">
      <alignment horizontal="left" vertical="top" wrapText="1"/>
    </xf>
    <xf numFmtId="0" fontId="4" fillId="3" borderId="59" xfId="0" applyFont="1" applyFill="1" applyBorder="1" applyAlignment="1">
      <alignment vertical="top" wrapText="1"/>
    </xf>
    <xf numFmtId="0" fontId="12" fillId="3" borderId="11" xfId="0" applyFont="1" applyFill="1" applyBorder="1" applyAlignment="1">
      <alignment vertical="top" wrapText="1"/>
    </xf>
    <xf numFmtId="0" fontId="12" fillId="3" borderId="14" xfId="0" applyFont="1" applyFill="1" applyBorder="1" applyAlignment="1">
      <alignment horizontal="left" vertical="top" wrapText="1"/>
    </xf>
    <xf numFmtId="0" fontId="12" fillId="3" borderId="12" xfId="0" applyFont="1" applyFill="1" applyBorder="1" applyAlignment="1">
      <alignment horizontal="left" vertical="top" wrapText="1"/>
    </xf>
    <xf numFmtId="0" fontId="12" fillId="3" borderId="11" xfId="0" applyFont="1" applyFill="1" applyBorder="1" applyAlignment="1">
      <alignment horizontal="left" vertical="top" wrapText="1"/>
    </xf>
    <xf numFmtId="0" fontId="30" fillId="3" borderId="6" xfId="0" applyFont="1" applyFill="1" applyBorder="1" applyAlignment="1">
      <alignment wrapText="1"/>
    </xf>
    <xf numFmtId="0" fontId="28" fillId="3" borderId="1" xfId="0" applyFont="1" applyFill="1" applyBorder="1" applyAlignment="1">
      <alignment horizontal="center" wrapText="1"/>
    </xf>
    <xf numFmtId="0" fontId="28" fillId="3" borderId="0" xfId="0" applyFont="1" applyFill="1" applyBorder="1" applyAlignment="1">
      <alignment horizontal="center" wrapText="1"/>
    </xf>
    <xf numFmtId="0" fontId="35" fillId="4" borderId="1" xfId="0" applyFont="1" applyFill="1" applyBorder="1" applyAlignment="1">
      <alignment wrapText="1"/>
    </xf>
    <xf numFmtId="0" fontId="30" fillId="3" borderId="0" xfId="0" applyFont="1" applyFill="1" applyAlignment="1">
      <alignment horizontal="center"/>
    </xf>
    <xf numFmtId="1" fontId="35" fillId="4" borderId="3" xfId="0" applyNumberFormat="1" applyFont="1" applyFill="1" applyBorder="1" applyAlignment="1">
      <alignment horizontal="center" vertical="center" wrapText="1"/>
    </xf>
    <xf numFmtId="0" fontId="35" fillId="5" borderId="41" xfId="0" applyFont="1" applyFill="1" applyBorder="1" applyAlignment="1">
      <alignment horizontal="center" vertical="center" wrapText="1"/>
    </xf>
    <xf numFmtId="1" fontId="35" fillId="5" borderId="3" xfId="0" applyNumberFormat="1" applyFont="1" applyFill="1" applyBorder="1" applyAlignment="1">
      <alignment horizontal="center" vertical="center" wrapText="1"/>
    </xf>
    <xf numFmtId="0" fontId="4" fillId="4" borderId="8" xfId="0" applyFont="1" applyFill="1" applyBorder="1" applyAlignment="1">
      <alignment wrapText="1"/>
    </xf>
    <xf numFmtId="0" fontId="38" fillId="4" borderId="2" xfId="0" applyFont="1" applyFill="1" applyBorder="1" applyAlignment="1">
      <alignment wrapText="1"/>
    </xf>
    <xf numFmtId="0" fontId="39" fillId="3" borderId="3" xfId="0" applyFont="1" applyFill="1" applyBorder="1" applyAlignment="1">
      <alignment horizontal="center" vertical="center" wrapText="1"/>
    </xf>
    <xf numFmtId="0" fontId="4" fillId="3" borderId="0" xfId="0" applyFont="1" applyFill="1" applyBorder="1"/>
    <xf numFmtId="0" fontId="39" fillId="3" borderId="2" xfId="0" applyFont="1" applyFill="1" applyBorder="1" applyAlignment="1">
      <alignment horizontal="center" vertical="center" wrapText="1"/>
    </xf>
    <xf numFmtId="0" fontId="35" fillId="7" borderId="3"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2" fillId="3" borderId="0" xfId="0" applyFont="1" applyFill="1" applyBorder="1" applyAlignment="1">
      <alignment horizontal="center" vertical="center" wrapText="1"/>
    </xf>
    <xf numFmtId="0" fontId="35" fillId="6" borderId="3" xfId="0" applyFont="1" applyFill="1" applyBorder="1" applyAlignment="1">
      <alignment horizontal="center" vertical="center" wrapText="1"/>
    </xf>
    <xf numFmtId="0" fontId="35" fillId="9" borderId="3" xfId="0" applyFont="1" applyFill="1" applyBorder="1" applyAlignment="1">
      <alignment horizontal="center" vertical="center" wrapText="1"/>
    </xf>
    <xf numFmtId="0" fontId="35" fillId="8" borderId="3" xfId="0" applyFont="1" applyFill="1" applyBorder="1" applyAlignment="1">
      <alignment horizontal="center" vertical="center" wrapText="1"/>
    </xf>
    <xf numFmtId="0" fontId="35" fillId="5" borderId="1" xfId="0" applyFont="1" applyFill="1" applyBorder="1" applyAlignment="1">
      <alignment wrapText="1"/>
    </xf>
    <xf numFmtId="0" fontId="35" fillId="7"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35" fillId="9" borderId="1" xfId="0" applyFont="1" applyFill="1" applyBorder="1" applyAlignment="1">
      <alignment horizontal="center" vertical="center" wrapText="1"/>
    </xf>
    <xf numFmtId="0" fontId="35" fillId="8" borderId="1" xfId="0" applyFont="1" applyFill="1" applyBorder="1" applyAlignment="1">
      <alignment horizontal="center" vertical="center" wrapText="1"/>
    </xf>
    <xf numFmtId="0" fontId="11" fillId="0" borderId="0" xfId="1" applyFont="1" applyAlignment="1">
      <alignment horizontal="justify" vertical="center"/>
    </xf>
    <xf numFmtId="0" fontId="4" fillId="3" borderId="48" xfId="0" applyFont="1" applyFill="1" applyBorder="1"/>
    <xf numFmtId="0" fontId="4" fillId="3" borderId="8" xfId="0" applyFont="1" applyFill="1" applyBorder="1"/>
    <xf numFmtId="0" fontId="4" fillId="3" borderId="5" xfId="0" applyFont="1" applyFill="1" applyBorder="1"/>
    <xf numFmtId="0" fontId="4" fillId="3" borderId="8" xfId="0" applyFont="1" applyFill="1" applyBorder="1" applyAlignment="1">
      <alignment horizontal="left" vertical="top"/>
    </xf>
    <xf numFmtId="0" fontId="4" fillId="3" borderId="5" xfId="0" applyFont="1" applyFill="1" applyBorder="1" applyAlignment="1">
      <alignment horizontal="left" vertical="top"/>
    </xf>
    <xf numFmtId="0" fontId="44" fillId="3" borderId="0" xfId="0" applyFont="1" applyFill="1"/>
    <xf numFmtId="0" fontId="0" fillId="0" borderId="0" xfId="0" applyAlignment="1">
      <alignment horizontal="left"/>
    </xf>
    <xf numFmtId="0" fontId="20" fillId="3" borderId="4" xfId="0" applyFont="1" applyFill="1" applyBorder="1" applyAlignment="1">
      <alignment horizontal="center" vertical="top" wrapText="1"/>
    </xf>
    <xf numFmtId="0" fontId="20" fillId="3" borderId="43" xfId="0" applyFont="1" applyFill="1" applyBorder="1" applyAlignment="1">
      <alignment horizontal="center" vertical="top" wrapText="1"/>
    </xf>
    <xf numFmtId="0" fontId="18" fillId="3" borderId="44" xfId="0" applyFont="1" applyFill="1" applyBorder="1" applyAlignment="1">
      <alignment horizontal="center" vertical="center" wrapText="1"/>
    </xf>
    <xf numFmtId="0" fontId="28" fillId="3" borderId="13"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28" fillId="3" borderId="24" xfId="0" applyFont="1" applyFill="1" applyBorder="1" applyAlignment="1">
      <alignment horizontal="center" vertical="center" wrapText="1"/>
    </xf>
    <xf numFmtId="0" fontId="28" fillId="3" borderId="16" xfId="0" applyFont="1" applyFill="1" applyBorder="1" applyAlignment="1">
      <alignment horizontal="center" vertical="center" wrapText="1"/>
    </xf>
    <xf numFmtId="0" fontId="28" fillId="3" borderId="33" xfId="0" applyFont="1" applyFill="1" applyBorder="1" applyAlignment="1">
      <alignment horizontal="center" vertical="center" wrapText="1"/>
    </xf>
    <xf numFmtId="0" fontId="28" fillId="3" borderId="22" xfId="0" applyFont="1" applyFill="1" applyBorder="1" applyAlignment="1">
      <alignment horizontal="center" vertical="center" wrapText="1"/>
    </xf>
    <xf numFmtId="0" fontId="28" fillId="3" borderId="68" xfId="0" applyFont="1" applyFill="1" applyBorder="1" applyAlignment="1">
      <alignment horizontal="center" vertical="center" wrapText="1"/>
    </xf>
    <xf numFmtId="0" fontId="28" fillId="3" borderId="21" xfId="0" applyFont="1" applyFill="1" applyBorder="1" applyAlignment="1">
      <alignment horizontal="center" vertical="center" wrapText="1"/>
    </xf>
    <xf numFmtId="0" fontId="28" fillId="3" borderId="19" xfId="0" applyFont="1" applyFill="1" applyBorder="1" applyAlignment="1">
      <alignment horizontal="center" vertical="center" wrapText="1"/>
    </xf>
    <xf numFmtId="0" fontId="28" fillId="3" borderId="17"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10" xfId="0" applyFont="1" applyFill="1" applyBorder="1" applyAlignment="1">
      <alignment horizontal="center" vertical="center" wrapText="1"/>
    </xf>
    <xf numFmtId="0" fontId="31" fillId="3" borderId="33"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3" xfId="0" applyFont="1" applyFill="1" applyBorder="1" applyAlignment="1">
      <alignment horizontal="center" vertical="center"/>
    </xf>
    <xf numFmtId="0" fontId="4" fillId="3" borderId="58"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0" xfId="0" applyFont="1" applyFill="1" applyBorder="1" applyAlignment="1">
      <alignment horizontal="center" vertical="center" wrapText="1"/>
    </xf>
    <xf numFmtId="0" fontId="4" fillId="3" borderId="60"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10" xfId="0" applyFont="1" applyFill="1" applyBorder="1" applyAlignment="1">
      <alignment horizontal="center" vertical="center"/>
    </xf>
    <xf numFmtId="0" fontId="28" fillId="3" borderId="18" xfId="0" applyFont="1" applyFill="1" applyBorder="1" applyAlignment="1">
      <alignment horizontal="center" vertical="center" wrapText="1"/>
    </xf>
    <xf numFmtId="0" fontId="28" fillId="0" borderId="16"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3" borderId="16" xfId="0" applyFont="1" applyFill="1" applyBorder="1" applyAlignment="1">
      <alignment horizontal="center" vertical="center" wrapText="1"/>
    </xf>
    <xf numFmtId="0" fontId="28" fillId="3" borderId="35"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3" borderId="60" xfId="0" applyFont="1" applyFill="1" applyBorder="1" applyAlignment="1">
      <alignment horizontal="center" vertical="center" wrapText="1"/>
    </xf>
    <xf numFmtId="0" fontId="6" fillId="3" borderId="0" xfId="0" applyFont="1" applyFill="1" applyBorder="1" applyAlignment="1">
      <alignment vertical="top" wrapText="1"/>
    </xf>
    <xf numFmtId="0" fontId="5" fillId="3" borderId="49" xfId="0" applyFont="1" applyFill="1" applyBorder="1" applyAlignment="1">
      <alignment horizontal="center" vertical="center" wrapText="1"/>
    </xf>
    <xf numFmtId="0" fontId="7" fillId="3" borderId="0" xfId="0" applyFont="1" applyFill="1" applyBorder="1" applyAlignment="1">
      <alignment horizontal="left" wrapText="1"/>
    </xf>
    <xf numFmtId="0" fontId="7" fillId="3" borderId="0" xfId="0" applyFont="1" applyFill="1" applyBorder="1" applyAlignment="1">
      <alignment horizontal="left"/>
    </xf>
    <xf numFmtId="0" fontId="7" fillId="3" borderId="0" xfId="0" applyFont="1" applyFill="1" applyBorder="1" applyAlignment="1">
      <alignment horizontal="left" vertical="top" wrapText="1"/>
    </xf>
    <xf numFmtId="0" fontId="8" fillId="3" borderId="0" xfId="1" applyFont="1" applyFill="1" applyBorder="1" applyAlignment="1">
      <alignment vertical="top" wrapText="1"/>
    </xf>
    <xf numFmtId="0" fontId="6" fillId="3" borderId="0" xfId="0" applyFont="1" applyFill="1" applyAlignment="1">
      <alignment vertical="top" wrapText="1"/>
    </xf>
    <xf numFmtId="0" fontId="14" fillId="3" borderId="0" xfId="0" applyFont="1" applyFill="1" applyBorder="1" applyAlignment="1">
      <alignment horizontal="center" vertical="top" wrapText="1"/>
    </xf>
    <xf numFmtId="0" fontId="45" fillId="3" borderId="48" xfId="0" applyFont="1" applyFill="1" applyBorder="1" applyAlignment="1">
      <alignment horizontal="left" vertical="center" wrapText="1"/>
    </xf>
    <xf numFmtId="0" fontId="45" fillId="3" borderId="49" xfId="0" applyFont="1" applyFill="1" applyBorder="1" applyAlignment="1">
      <alignment horizontal="left" vertical="center" wrapText="1"/>
    </xf>
    <xf numFmtId="0" fontId="45" fillId="3" borderId="50" xfId="0" applyFont="1" applyFill="1" applyBorder="1" applyAlignment="1">
      <alignment horizontal="left" vertical="center" wrapText="1"/>
    </xf>
    <xf numFmtId="0" fontId="45" fillId="3" borderId="47" xfId="0" applyFont="1" applyFill="1" applyBorder="1" applyAlignment="1">
      <alignment horizontal="left" vertical="center" wrapText="1"/>
    </xf>
    <xf numFmtId="0" fontId="45" fillId="3" borderId="9" xfId="0" applyFont="1" applyFill="1" applyBorder="1" applyAlignment="1">
      <alignment horizontal="left" vertical="center" wrapText="1"/>
    </xf>
    <xf numFmtId="0" fontId="45" fillId="3" borderId="4" xfId="0" applyFont="1" applyFill="1" applyBorder="1" applyAlignment="1">
      <alignment horizontal="left" vertical="center" wrapText="1"/>
    </xf>
    <xf numFmtId="0" fontId="11" fillId="0" borderId="0" xfId="1" applyFont="1" applyAlignment="1">
      <alignment horizontal="justify" vertical="center"/>
    </xf>
    <xf numFmtId="0" fontId="4" fillId="3" borderId="0" xfId="0" applyFont="1" applyFill="1" applyAlignment="1">
      <alignment vertical="center"/>
    </xf>
    <xf numFmtId="0" fontId="26" fillId="3" borderId="0" xfId="0" applyFont="1" applyFill="1" applyAlignment="1">
      <alignment horizontal="left" vertical="center" wrapText="1"/>
    </xf>
    <xf numFmtId="0" fontId="24" fillId="0" borderId="0" xfId="1" applyFont="1" applyAlignment="1">
      <alignment horizontal="justify" vertical="center"/>
    </xf>
    <xf numFmtId="0" fontId="4" fillId="3" borderId="48" xfId="0" applyFont="1" applyFill="1" applyBorder="1" applyAlignment="1">
      <alignment horizontal="left" vertical="top" wrapText="1" indent="1"/>
    </xf>
    <xf numFmtId="0" fontId="4" fillId="3" borderId="49" xfId="0" applyFont="1" applyFill="1" applyBorder="1" applyAlignment="1">
      <alignment horizontal="left" vertical="top" wrapText="1" indent="1"/>
    </xf>
    <xf numFmtId="0" fontId="4" fillId="3" borderId="50" xfId="0" applyFont="1" applyFill="1" applyBorder="1" applyAlignment="1">
      <alignment horizontal="left" vertical="top" wrapText="1" indent="1"/>
    </xf>
    <xf numFmtId="0" fontId="4" fillId="3" borderId="47" xfId="0" applyFont="1" applyFill="1" applyBorder="1" applyAlignment="1">
      <alignment horizontal="left" vertical="top" wrapText="1" indent="1"/>
    </xf>
    <xf numFmtId="0" fontId="4" fillId="3" borderId="9" xfId="0" applyFont="1" applyFill="1" applyBorder="1" applyAlignment="1">
      <alignment horizontal="left" vertical="top" wrapText="1" indent="1"/>
    </xf>
    <xf numFmtId="0" fontId="4" fillId="3" borderId="4" xfId="0" applyFont="1" applyFill="1" applyBorder="1" applyAlignment="1">
      <alignment horizontal="left" vertical="top" wrapText="1" indent="1"/>
    </xf>
    <xf numFmtId="0" fontId="14" fillId="3" borderId="0"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6" fillId="4" borderId="41"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25" xfId="0" applyFont="1" applyFill="1" applyBorder="1" applyAlignment="1">
      <alignment horizontal="center" vertical="center"/>
    </xf>
    <xf numFmtId="0" fontId="16" fillId="4" borderId="3" xfId="0" applyFont="1" applyFill="1" applyBorder="1" applyAlignment="1">
      <alignment horizontal="center" vertical="center"/>
    </xf>
    <xf numFmtId="0" fontId="17" fillId="3" borderId="9" xfId="0" applyFont="1" applyFill="1" applyBorder="1" applyAlignment="1">
      <alignment horizontal="center" vertical="center"/>
    </xf>
    <xf numFmtId="0" fontId="19" fillId="4" borderId="45" xfId="0" applyFont="1" applyFill="1" applyBorder="1" applyAlignment="1">
      <alignment horizontal="center" vertical="center" wrapText="1"/>
    </xf>
    <xf numFmtId="0" fontId="19" fillId="4" borderId="46" xfId="0" applyFont="1" applyFill="1" applyBorder="1" applyAlignment="1">
      <alignment horizontal="center" vertical="center" wrapText="1"/>
    </xf>
    <xf numFmtId="0" fontId="21" fillId="3" borderId="37" xfId="0" applyFont="1" applyFill="1" applyBorder="1" applyAlignment="1">
      <alignment horizontal="center" vertical="center" wrapText="1"/>
    </xf>
    <xf numFmtId="0" fontId="21" fillId="3" borderId="38" xfId="0" applyFont="1" applyFill="1" applyBorder="1" applyAlignment="1">
      <alignment horizontal="center" vertical="center" wrapText="1"/>
    </xf>
    <xf numFmtId="0" fontId="21" fillId="3" borderId="61" xfId="0" applyFont="1" applyFill="1" applyBorder="1" applyAlignment="1">
      <alignment horizontal="center" vertical="center" wrapText="1"/>
    </xf>
    <xf numFmtId="0" fontId="21" fillId="3" borderId="39" xfId="0" applyFont="1" applyFill="1" applyBorder="1" applyAlignment="1">
      <alignment horizontal="center" vertical="center" wrapText="1"/>
    </xf>
    <xf numFmtId="0" fontId="29" fillId="3" borderId="51" xfId="0" applyFont="1" applyFill="1" applyBorder="1" applyAlignment="1">
      <alignment horizontal="center" vertical="center" wrapText="1"/>
    </xf>
    <xf numFmtId="0" fontId="29" fillId="3" borderId="52" xfId="0" applyFont="1" applyFill="1" applyBorder="1" applyAlignment="1">
      <alignment horizontal="center" vertical="center" wrapText="1"/>
    </xf>
    <xf numFmtId="0" fontId="29" fillId="3" borderId="48" xfId="0" applyFont="1" applyFill="1" applyBorder="1" applyAlignment="1">
      <alignment horizontal="center" vertical="center" wrapText="1"/>
    </xf>
    <xf numFmtId="0" fontId="29" fillId="3" borderId="47"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29" fillId="3" borderId="54" xfId="0" applyFont="1" applyFill="1" applyBorder="1" applyAlignment="1">
      <alignment horizontal="center" vertical="center" wrapText="1"/>
    </xf>
    <xf numFmtId="0" fontId="29" fillId="3" borderId="55" xfId="0" applyFont="1" applyFill="1" applyBorder="1" applyAlignment="1">
      <alignment horizontal="center" vertical="center" wrapText="1"/>
    </xf>
    <xf numFmtId="0" fontId="29" fillId="3" borderId="63" xfId="0" applyFont="1" applyFill="1" applyBorder="1" applyAlignment="1">
      <alignment horizontal="center" vertical="center" wrapText="1"/>
    </xf>
    <xf numFmtId="0" fontId="29" fillId="3" borderId="56" xfId="0" applyFont="1" applyFill="1" applyBorder="1" applyAlignment="1">
      <alignment horizontal="center" vertical="center" wrapText="1"/>
    </xf>
    <xf numFmtId="0" fontId="29" fillId="3" borderId="57" xfId="0" applyFont="1" applyFill="1" applyBorder="1" applyAlignment="1">
      <alignment horizontal="center" vertical="center" wrapText="1"/>
    </xf>
    <xf numFmtId="0" fontId="29" fillId="3" borderId="64" xfId="0" applyFont="1" applyFill="1" applyBorder="1" applyAlignment="1">
      <alignment horizontal="center" vertical="center" wrapText="1"/>
    </xf>
    <xf numFmtId="0" fontId="29" fillId="3" borderId="65" xfId="0" applyFont="1" applyFill="1" applyBorder="1" applyAlignment="1">
      <alignment horizontal="center" vertical="center" wrapText="1"/>
    </xf>
    <xf numFmtId="0" fontId="15" fillId="3" borderId="65" xfId="0" applyFont="1" applyFill="1" applyBorder="1" applyAlignment="1">
      <alignment horizontal="center" vertical="center"/>
    </xf>
    <xf numFmtId="0" fontId="15" fillId="3" borderId="2" xfId="0" applyFont="1" applyFill="1" applyBorder="1" applyAlignment="1">
      <alignment horizontal="center" vertical="center"/>
    </xf>
    <xf numFmtId="0" fontId="6" fillId="3" borderId="48"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6" fillId="3" borderId="47"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6" fillId="3" borderId="6" xfId="0" applyFont="1" applyFill="1" applyBorder="1" applyAlignment="1">
      <alignment horizontal="left" vertical="center" wrapText="1"/>
    </xf>
    <xf numFmtId="0" fontId="16" fillId="3" borderId="25"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5" fillId="5" borderId="6" xfId="0" applyFont="1" applyFill="1" applyBorder="1" applyAlignment="1">
      <alignment horizontal="center" wrapText="1"/>
    </xf>
    <xf numFmtId="0" fontId="5" fillId="5" borderId="25" xfId="0" applyFont="1" applyFill="1" applyBorder="1" applyAlignment="1">
      <alignment horizontal="center" wrapText="1"/>
    </xf>
    <xf numFmtId="0" fontId="5" fillId="5" borderId="3" xfId="0" applyFont="1" applyFill="1" applyBorder="1" applyAlignment="1">
      <alignment horizontal="center" wrapText="1"/>
    </xf>
    <xf numFmtId="0" fontId="37" fillId="4" borderId="9" xfId="0" applyFont="1" applyFill="1" applyBorder="1" applyAlignment="1">
      <alignment horizontal="center" wrapText="1"/>
    </xf>
    <xf numFmtId="0" fontId="37" fillId="4" borderId="4" xfId="0" applyFont="1" applyFill="1" applyBorder="1" applyAlignment="1">
      <alignment horizontal="center" wrapText="1"/>
    </xf>
    <xf numFmtId="0" fontId="36" fillId="5" borderId="6" xfId="0" applyFont="1" applyFill="1" applyBorder="1" applyAlignment="1">
      <alignment horizontal="left" vertical="center" wrapText="1"/>
    </xf>
    <xf numFmtId="0" fontId="36" fillId="5" borderId="25" xfId="0" applyFont="1" applyFill="1" applyBorder="1" applyAlignment="1">
      <alignment horizontal="left" vertical="center" wrapText="1"/>
    </xf>
    <xf numFmtId="0" fontId="36" fillId="5" borderId="3" xfId="0" applyFont="1" applyFill="1" applyBorder="1" applyAlignment="1">
      <alignment horizontal="left" vertical="center" wrapText="1"/>
    </xf>
    <xf numFmtId="0" fontId="4" fillId="3" borderId="0" xfId="0" applyFont="1" applyFill="1" applyAlignment="1">
      <alignment horizontal="center"/>
    </xf>
    <xf numFmtId="0" fontId="35" fillId="4" borderId="6" xfId="0" applyFont="1" applyFill="1" applyBorder="1" applyAlignment="1">
      <alignment horizontal="center" vertical="center" wrapText="1"/>
    </xf>
    <xf numFmtId="0" fontId="35" fillId="4" borderId="25" xfId="0" applyFont="1" applyFill="1" applyBorder="1" applyAlignment="1">
      <alignment horizontal="center" vertical="center" wrapText="1"/>
    </xf>
    <xf numFmtId="0" fontId="35" fillId="4" borderId="3" xfId="0" applyFont="1" applyFill="1" applyBorder="1" applyAlignment="1">
      <alignment horizontal="center" vertical="center" wrapText="1"/>
    </xf>
    <xf numFmtId="0" fontId="41" fillId="3" borderId="0" xfId="0" applyFont="1" applyFill="1" applyBorder="1" applyAlignment="1">
      <alignment horizontal="center" vertical="top" wrapText="1"/>
    </xf>
    <xf numFmtId="0" fontId="4" fillId="3" borderId="49" xfId="0" applyFont="1" applyFill="1" applyBorder="1"/>
    <xf numFmtId="0" fontId="4" fillId="3" borderId="0" xfId="0" applyFont="1" applyFill="1"/>
    <xf numFmtId="0" fontId="4" fillId="3" borderId="9" xfId="0" applyFont="1" applyFill="1" applyBorder="1"/>
  </cellXfs>
  <cellStyles count="2">
    <cellStyle name="ハイパーリンク" xfId="1" builtinId="8"/>
    <cellStyle name="標準" xfId="0" builtinId="0"/>
  </cellStyles>
  <dxfs count="0"/>
  <tableStyles count="0" defaultTableStyle="TableStyleMedium9" defaultPivotStyle="PivotStyleLight16"/>
  <colors>
    <mruColors>
      <color rgb="FF0000FF"/>
      <color rgb="FFFF2600"/>
      <color rgb="FF941100"/>
      <color rgb="FFFF9300"/>
      <color rgb="FFFF7E79"/>
      <color rgb="FFFD9A00"/>
      <color rgb="FFFF7C00"/>
      <color rgb="FFFF4C41"/>
      <color rgb="FF30FA41"/>
      <color rgb="FF00F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49530</xdr:colOff>
      <xdr:row>0</xdr:row>
      <xdr:rowOff>34290</xdr:rowOff>
    </xdr:from>
    <xdr:to>
      <xdr:col>2</xdr:col>
      <xdr:colOff>744702</xdr:colOff>
      <xdr:row>0</xdr:row>
      <xdr:rowOff>481099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30" y="34290"/>
          <a:ext cx="1449328" cy="446809"/>
        </a:xfrm>
        <a:prstGeom prst="rect">
          <a:avLst/>
        </a:prstGeom>
      </xdr:spPr>
    </xdr:pic>
    <xdr:clientData/>
  </xdr:twoCellAnchor>
  <xdr:twoCellAnchor editAs="oneCell">
    <xdr:from>
      <xdr:col>3</xdr:col>
      <xdr:colOff>581026</xdr:colOff>
      <xdr:row>25</xdr:row>
      <xdr:rowOff>842328</xdr:rowOff>
    </xdr:from>
    <xdr:to>
      <xdr:col>11</xdr:col>
      <xdr:colOff>433396</xdr:colOff>
      <xdr:row>29</xdr:row>
      <xdr:rowOff>1511096</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2533651" y="11910378"/>
          <a:ext cx="7700970" cy="57265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70338</xdr:colOff>
      <xdr:row>0</xdr:row>
      <xdr:rowOff>46893</xdr:rowOff>
    </xdr:from>
    <xdr:to>
      <xdr:col>2</xdr:col>
      <xdr:colOff>347358</xdr:colOff>
      <xdr:row>0</xdr:row>
      <xdr:rowOff>493702</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338" y="46893"/>
          <a:ext cx="1449328" cy="446809"/>
        </a:xfrm>
        <a:prstGeom prst="rect">
          <a:avLst/>
        </a:prstGeom>
      </xdr:spPr>
    </xdr:pic>
    <xdr:clientData/>
  </xdr:twoCellAnchor>
  <xdr:twoCellAnchor editAs="oneCell">
    <xdr:from>
      <xdr:col>1</xdr:col>
      <xdr:colOff>38100</xdr:colOff>
      <xdr:row>6</xdr:row>
      <xdr:rowOff>152400</xdr:rowOff>
    </xdr:from>
    <xdr:to>
      <xdr:col>15</xdr:col>
      <xdr:colOff>1600200</xdr:colOff>
      <xdr:row>94</xdr:row>
      <xdr:rowOff>31380</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7200" y="4229100"/>
          <a:ext cx="14135100" cy="199957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35169</xdr:colOff>
      <xdr:row>0</xdr:row>
      <xdr:rowOff>17584</xdr:rowOff>
    </xdr:from>
    <xdr:to>
      <xdr:col>1</xdr:col>
      <xdr:colOff>1192257</xdr:colOff>
      <xdr:row>0</xdr:row>
      <xdr:rowOff>462325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169" y="17584"/>
          <a:ext cx="1447234" cy="4468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55418</xdr:colOff>
      <xdr:row>0</xdr:row>
      <xdr:rowOff>34637</xdr:rowOff>
    </xdr:from>
    <xdr:to>
      <xdr:col>2</xdr:col>
      <xdr:colOff>4578</xdr:colOff>
      <xdr:row>0</xdr:row>
      <xdr:rowOff>481446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418" y="34637"/>
          <a:ext cx="1447234" cy="4468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41275</xdr:colOff>
      <xdr:row>0</xdr:row>
      <xdr:rowOff>31750</xdr:rowOff>
    </xdr:from>
    <xdr:to>
      <xdr:col>1</xdr:col>
      <xdr:colOff>1215832</xdr:colOff>
      <xdr:row>1</xdr:row>
      <xdr:rowOff>56284</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75" y="31750"/>
          <a:ext cx="1447234" cy="44680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80010</xdr:colOff>
      <xdr:row>0</xdr:row>
      <xdr:rowOff>30480</xdr:rowOff>
    </xdr:from>
    <xdr:to>
      <xdr:col>3</xdr:col>
      <xdr:colOff>107384</xdr:colOff>
      <xdr:row>0</xdr:row>
      <xdr:rowOff>477289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 y="30480"/>
          <a:ext cx="1447234" cy="4468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who.int/publications/i/item/key-planning-recommendations-for-mass-gatherings-in-the-context-of-the-current-covid-19-outbreak" TargetMode="External"/><Relationship Id="rId1" Type="http://schemas.openxmlformats.org/officeDocument/2006/relationships/hyperlink" Target="https://creativecommons.org/licenses/by-nc-sa/3.0/igo"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reativecommons.org/licenses/by-nc-sa/3.0/igo"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creativecommons.org/licenses/by-nc-sa/3.0/igo"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creativecommons.org/licenses/by-nc-sa/3.0/igo"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creativecommons.org/licenses/by-nc-sa/3.0/igo"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creativecommons.org/licenses/by-nc-sa/3.0/igo"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38"/>
  <sheetViews>
    <sheetView tabSelected="1" zoomScale="85" zoomScaleNormal="85" workbookViewId="0">
      <selection activeCell="C17" sqref="C17:N17"/>
    </sheetView>
  </sheetViews>
  <sheetFormatPr defaultColWidth="10.875" defaultRowHeight="16.5" x14ac:dyDescent="0.3"/>
  <cols>
    <col min="1" max="1" width="3.375" style="1" customWidth="1"/>
    <col min="2" max="2" width="7.375" style="1" customWidth="1"/>
    <col min="3" max="3" width="14.875" style="1" customWidth="1"/>
    <col min="4" max="14" width="12.875" style="1" customWidth="1"/>
    <col min="15" max="15" width="7.375" style="1" customWidth="1"/>
    <col min="16" max="16" width="4" style="1" customWidth="1"/>
    <col min="17" max="16384" width="10.875" style="1"/>
  </cols>
  <sheetData>
    <row r="1" spans="2:15" ht="56.25" customHeight="1" thickBot="1" x14ac:dyDescent="0.35"/>
    <row r="2" spans="2:15" ht="57" customHeight="1" x14ac:dyDescent="0.6">
      <c r="B2" s="2"/>
      <c r="C2" s="165" t="s">
        <v>126</v>
      </c>
      <c r="D2" s="165"/>
      <c r="E2" s="165"/>
      <c r="F2" s="165"/>
      <c r="G2" s="165"/>
      <c r="H2" s="165"/>
      <c r="I2" s="165"/>
      <c r="J2" s="165"/>
      <c r="K2" s="165"/>
      <c r="L2" s="165"/>
      <c r="M2" s="165"/>
      <c r="N2" s="165"/>
      <c r="O2" s="3"/>
    </row>
    <row r="3" spans="2:15" s="4" customFormat="1" ht="33.75" customHeight="1" x14ac:dyDescent="0.3">
      <c r="B3" s="5"/>
      <c r="C3" s="166" t="s">
        <v>122</v>
      </c>
      <c r="D3" s="167"/>
      <c r="E3" s="167"/>
      <c r="F3" s="167"/>
      <c r="G3" s="167"/>
      <c r="H3" s="167"/>
      <c r="I3" s="167"/>
      <c r="J3" s="167"/>
      <c r="K3" s="167"/>
      <c r="L3" s="167"/>
      <c r="M3" s="167"/>
      <c r="N3" s="167"/>
      <c r="O3" s="6"/>
    </row>
    <row r="4" spans="2:15" s="4" customFormat="1" ht="20.25" customHeight="1" x14ac:dyDescent="0.3">
      <c r="B4" s="5"/>
      <c r="C4" s="167" t="s">
        <v>36</v>
      </c>
      <c r="D4" s="167"/>
      <c r="E4" s="167"/>
      <c r="F4" s="167"/>
      <c r="G4" s="167"/>
      <c r="H4" s="167"/>
      <c r="I4" s="167"/>
      <c r="J4" s="167"/>
      <c r="K4" s="167"/>
      <c r="L4" s="167"/>
      <c r="M4" s="167"/>
      <c r="N4" s="167"/>
      <c r="O4" s="6"/>
    </row>
    <row r="5" spans="2:15" s="4" customFormat="1" ht="17.25" x14ac:dyDescent="0.3">
      <c r="B5" s="5"/>
      <c r="C5" s="7"/>
      <c r="D5" s="7"/>
      <c r="E5" s="7"/>
      <c r="F5" s="7"/>
      <c r="G5" s="7"/>
      <c r="H5" s="7"/>
      <c r="I5" s="7"/>
      <c r="J5" s="7"/>
      <c r="K5" s="7"/>
      <c r="L5" s="7"/>
      <c r="M5" s="7"/>
      <c r="N5" s="7"/>
      <c r="O5" s="6"/>
    </row>
    <row r="6" spans="2:15" s="8" customFormat="1" ht="35.450000000000003" customHeight="1" x14ac:dyDescent="0.15">
      <c r="B6" s="9"/>
      <c r="C6" s="164" t="s">
        <v>37</v>
      </c>
      <c r="D6" s="164"/>
      <c r="E6" s="164"/>
      <c r="F6" s="164"/>
      <c r="G6" s="164"/>
      <c r="H6" s="164"/>
      <c r="I6" s="164"/>
      <c r="J6" s="164"/>
      <c r="K6" s="164"/>
      <c r="L6" s="164"/>
      <c r="M6" s="164"/>
      <c r="N6" s="164"/>
      <c r="O6" s="10"/>
    </row>
    <row r="7" spans="2:15" s="8" customFormat="1" ht="39" customHeight="1" x14ac:dyDescent="0.15">
      <c r="B7" s="9"/>
      <c r="C7" s="164" t="s">
        <v>38</v>
      </c>
      <c r="D7" s="164"/>
      <c r="E7" s="164"/>
      <c r="F7" s="164"/>
      <c r="G7" s="164"/>
      <c r="H7" s="164"/>
      <c r="I7" s="164"/>
      <c r="J7" s="164"/>
      <c r="K7" s="164"/>
      <c r="L7" s="164"/>
      <c r="M7" s="164"/>
      <c r="N7" s="164"/>
      <c r="O7" s="10"/>
    </row>
    <row r="8" spans="2:15" s="4" customFormat="1" ht="30.75" customHeight="1" x14ac:dyDescent="0.3">
      <c r="B8" s="5"/>
      <c r="C8" s="164" t="s">
        <v>39</v>
      </c>
      <c r="D8" s="164"/>
      <c r="E8" s="164"/>
      <c r="F8" s="164"/>
      <c r="G8" s="164"/>
      <c r="H8" s="164"/>
      <c r="I8" s="164"/>
      <c r="J8" s="164"/>
      <c r="K8" s="164"/>
      <c r="L8" s="164"/>
      <c r="M8" s="164"/>
      <c r="N8" s="164"/>
      <c r="O8" s="6"/>
    </row>
    <row r="9" spans="2:15" s="4" customFormat="1" ht="62.45" customHeight="1" x14ac:dyDescent="0.3">
      <c r="B9" s="5"/>
      <c r="C9" s="164" t="s">
        <v>40</v>
      </c>
      <c r="D9" s="164"/>
      <c r="E9" s="164"/>
      <c r="F9" s="164"/>
      <c r="G9" s="164"/>
      <c r="H9" s="164"/>
      <c r="I9" s="164"/>
      <c r="J9" s="164"/>
      <c r="K9" s="164"/>
      <c r="L9" s="164"/>
      <c r="M9" s="164"/>
      <c r="N9" s="164"/>
      <c r="O9" s="6"/>
    </row>
    <row r="10" spans="2:15" s="4" customFormat="1" ht="8.1" customHeight="1" x14ac:dyDescent="0.3">
      <c r="B10" s="5"/>
      <c r="C10" s="164"/>
      <c r="D10" s="164"/>
      <c r="E10" s="164"/>
      <c r="F10" s="164"/>
      <c r="G10" s="164"/>
      <c r="H10" s="164"/>
      <c r="I10" s="164"/>
      <c r="J10" s="164"/>
      <c r="K10" s="164"/>
      <c r="L10" s="164"/>
      <c r="M10" s="164"/>
      <c r="N10" s="164"/>
      <c r="O10" s="6"/>
    </row>
    <row r="11" spans="2:15" s="4" customFormat="1" ht="26.1" customHeight="1" x14ac:dyDescent="0.3">
      <c r="B11" s="5"/>
      <c r="C11" s="164" t="s">
        <v>41</v>
      </c>
      <c r="D11" s="164"/>
      <c r="E11" s="164"/>
      <c r="F11" s="164"/>
      <c r="G11" s="164"/>
      <c r="H11" s="164"/>
      <c r="I11" s="164"/>
      <c r="J11" s="164"/>
      <c r="K11" s="164"/>
      <c r="L11" s="164"/>
      <c r="M11" s="164"/>
      <c r="N11" s="164"/>
      <c r="O11" s="6"/>
    </row>
    <row r="12" spans="2:15" s="4" customFormat="1" ht="23.25" customHeight="1" x14ac:dyDescent="0.3">
      <c r="B12" s="5"/>
      <c r="C12" s="164" t="s">
        <v>42</v>
      </c>
      <c r="D12" s="164"/>
      <c r="E12" s="164"/>
      <c r="F12" s="164"/>
      <c r="G12" s="164"/>
      <c r="H12" s="164"/>
      <c r="I12" s="164"/>
      <c r="J12" s="164"/>
      <c r="K12" s="164"/>
      <c r="L12" s="164"/>
      <c r="M12" s="164"/>
      <c r="N12" s="164"/>
      <c r="O12" s="6"/>
    </row>
    <row r="13" spans="2:15" s="4" customFormat="1" ht="23.25" customHeight="1" x14ac:dyDescent="0.3">
      <c r="B13" s="5"/>
      <c r="C13" s="164" t="s">
        <v>49</v>
      </c>
      <c r="D13" s="164"/>
      <c r="E13" s="164"/>
      <c r="F13" s="164"/>
      <c r="G13" s="164"/>
      <c r="H13" s="164"/>
      <c r="I13" s="164"/>
      <c r="J13" s="164"/>
      <c r="K13" s="164"/>
      <c r="L13" s="164"/>
      <c r="M13" s="164"/>
      <c r="N13" s="164"/>
      <c r="O13" s="6"/>
    </row>
    <row r="14" spans="2:15" s="4" customFormat="1" ht="23.25" customHeight="1" x14ac:dyDescent="0.3">
      <c r="B14" s="5"/>
      <c r="C14" s="164" t="s">
        <v>50</v>
      </c>
      <c r="D14" s="164"/>
      <c r="E14" s="164"/>
      <c r="F14" s="164"/>
      <c r="G14" s="164"/>
      <c r="H14" s="164"/>
      <c r="I14" s="164"/>
      <c r="J14" s="164"/>
      <c r="K14" s="164"/>
      <c r="L14" s="164"/>
      <c r="M14" s="164"/>
      <c r="N14" s="164"/>
      <c r="O14" s="6"/>
    </row>
    <row r="15" spans="2:15" s="4" customFormat="1" ht="24" customHeight="1" x14ac:dyDescent="0.3">
      <c r="B15" s="5"/>
      <c r="C15" s="164" t="s">
        <v>35</v>
      </c>
      <c r="D15" s="164"/>
      <c r="E15" s="164"/>
      <c r="F15" s="164"/>
      <c r="G15" s="164"/>
      <c r="H15" s="164"/>
      <c r="I15" s="164"/>
      <c r="J15" s="164"/>
      <c r="K15" s="164"/>
      <c r="L15" s="164"/>
      <c r="M15" s="164"/>
      <c r="N15" s="164"/>
      <c r="O15" s="6"/>
    </row>
    <row r="16" spans="2:15" s="4" customFormat="1" ht="117" customHeight="1" x14ac:dyDescent="0.3">
      <c r="B16" s="5"/>
      <c r="C16" s="164" t="s">
        <v>43</v>
      </c>
      <c r="D16" s="164"/>
      <c r="E16" s="164"/>
      <c r="F16" s="164"/>
      <c r="G16" s="164"/>
      <c r="H16" s="164"/>
      <c r="I16" s="164"/>
      <c r="J16" s="164"/>
      <c r="K16" s="164"/>
      <c r="L16" s="164"/>
      <c r="M16" s="164"/>
      <c r="N16" s="164"/>
      <c r="O16" s="6"/>
    </row>
    <row r="17" spans="2:15" s="4" customFormat="1" ht="56.45" customHeight="1" x14ac:dyDescent="0.3">
      <c r="B17" s="5"/>
      <c r="C17" s="169" t="s">
        <v>51</v>
      </c>
      <c r="D17" s="169"/>
      <c r="E17" s="169"/>
      <c r="F17" s="169"/>
      <c r="G17" s="169"/>
      <c r="H17" s="169"/>
      <c r="I17" s="169"/>
      <c r="J17" s="169"/>
      <c r="K17" s="169"/>
      <c r="L17" s="169"/>
      <c r="M17" s="169"/>
      <c r="N17" s="169"/>
      <c r="O17" s="6"/>
    </row>
    <row r="18" spans="2:15" s="4" customFormat="1" ht="54" customHeight="1" x14ac:dyDescent="0.3">
      <c r="B18" s="5"/>
      <c r="C18" s="164" t="s">
        <v>123</v>
      </c>
      <c r="D18" s="164"/>
      <c r="E18" s="164"/>
      <c r="F18" s="164"/>
      <c r="G18" s="164"/>
      <c r="H18" s="164"/>
      <c r="I18" s="164"/>
      <c r="J18" s="164"/>
      <c r="K18" s="164"/>
      <c r="L18" s="164"/>
      <c r="M18" s="164"/>
      <c r="N18" s="164"/>
      <c r="O18" s="6"/>
    </row>
    <row r="19" spans="2:15" s="4" customFormat="1" ht="44.45" customHeight="1" x14ac:dyDescent="0.3">
      <c r="B19" s="5"/>
      <c r="C19" s="164" t="s">
        <v>44</v>
      </c>
      <c r="D19" s="164"/>
      <c r="E19" s="164"/>
      <c r="F19" s="164"/>
      <c r="G19" s="164"/>
      <c r="H19" s="164"/>
      <c r="I19" s="164"/>
      <c r="J19" s="164"/>
      <c r="K19" s="164"/>
      <c r="L19" s="164"/>
      <c r="M19" s="164"/>
      <c r="N19" s="164"/>
      <c r="O19" s="6"/>
    </row>
    <row r="20" spans="2:15" s="8" customFormat="1" ht="22.5" customHeight="1" x14ac:dyDescent="0.15">
      <c r="B20" s="9"/>
      <c r="C20" s="164" t="s">
        <v>45</v>
      </c>
      <c r="D20" s="164"/>
      <c r="E20" s="164"/>
      <c r="F20" s="164"/>
      <c r="G20" s="164"/>
      <c r="H20" s="164"/>
      <c r="I20" s="164"/>
      <c r="J20" s="164"/>
      <c r="K20" s="164"/>
      <c r="L20" s="164"/>
      <c r="M20" s="164"/>
      <c r="N20" s="164"/>
      <c r="O20" s="10"/>
    </row>
    <row r="21" spans="2:15" s="4" customFormat="1" ht="22.5" customHeight="1" x14ac:dyDescent="0.3">
      <c r="B21" s="5"/>
      <c r="C21" s="168" t="s">
        <v>52</v>
      </c>
      <c r="D21" s="168"/>
      <c r="E21" s="168"/>
      <c r="F21" s="168"/>
      <c r="G21" s="168"/>
      <c r="H21" s="168"/>
      <c r="I21" s="168"/>
      <c r="J21" s="168"/>
      <c r="K21" s="168"/>
      <c r="L21" s="168"/>
      <c r="M21" s="168"/>
      <c r="N21" s="168"/>
      <c r="O21" s="6"/>
    </row>
    <row r="22" spans="2:15" s="4" customFormat="1" ht="24" customHeight="1" x14ac:dyDescent="0.3">
      <c r="B22" s="5"/>
      <c r="C22" s="168" t="s">
        <v>46</v>
      </c>
      <c r="D22" s="168"/>
      <c r="E22" s="168"/>
      <c r="F22" s="168"/>
      <c r="G22" s="168"/>
      <c r="H22" s="168"/>
      <c r="I22" s="168"/>
      <c r="J22" s="168"/>
      <c r="K22" s="168"/>
      <c r="L22" s="168"/>
      <c r="M22" s="168"/>
      <c r="N22" s="168"/>
      <c r="O22" s="6"/>
    </row>
    <row r="23" spans="2:15" s="4" customFormat="1" ht="22.5" customHeight="1" x14ac:dyDescent="0.3">
      <c r="B23" s="5"/>
      <c r="C23" s="168" t="s">
        <v>53</v>
      </c>
      <c r="D23" s="168"/>
      <c r="E23" s="168"/>
      <c r="F23" s="168"/>
      <c r="G23" s="168"/>
      <c r="H23" s="168"/>
      <c r="I23" s="168"/>
      <c r="J23" s="168"/>
      <c r="K23" s="168"/>
      <c r="L23" s="168"/>
      <c r="M23" s="168"/>
      <c r="N23" s="168"/>
      <c r="O23" s="6"/>
    </row>
    <row r="24" spans="2:15" s="4" customFormat="1" ht="22.5" customHeight="1" x14ac:dyDescent="0.3">
      <c r="B24" s="5"/>
      <c r="C24" s="168" t="s">
        <v>47</v>
      </c>
      <c r="D24" s="168"/>
      <c r="E24" s="168"/>
      <c r="F24" s="168"/>
      <c r="G24" s="168"/>
      <c r="H24" s="168"/>
      <c r="I24" s="168"/>
      <c r="J24" s="168"/>
      <c r="K24" s="168"/>
      <c r="L24" s="168"/>
      <c r="M24" s="168"/>
      <c r="N24" s="168"/>
      <c r="O24" s="6"/>
    </row>
    <row r="25" spans="2:15" s="4" customFormat="1" ht="8.1" customHeight="1" x14ac:dyDescent="0.3">
      <c r="B25" s="5"/>
      <c r="C25" s="168"/>
      <c r="D25" s="168"/>
      <c r="E25" s="168"/>
      <c r="F25" s="168"/>
      <c r="G25" s="168"/>
      <c r="H25" s="168"/>
      <c r="I25" s="168"/>
      <c r="J25" s="168"/>
      <c r="K25" s="168"/>
      <c r="L25" s="168"/>
      <c r="M25" s="168"/>
      <c r="N25" s="168"/>
      <c r="O25" s="6"/>
    </row>
    <row r="26" spans="2:15" s="4" customFormat="1" ht="92.25" customHeight="1" x14ac:dyDescent="0.3">
      <c r="B26" s="5"/>
      <c r="C26" s="168" t="s">
        <v>48</v>
      </c>
      <c r="D26" s="168"/>
      <c r="E26" s="168"/>
      <c r="F26" s="168"/>
      <c r="G26" s="168"/>
      <c r="H26" s="168"/>
      <c r="I26" s="168"/>
      <c r="J26" s="168"/>
      <c r="K26" s="168"/>
      <c r="L26" s="168"/>
      <c r="M26" s="168"/>
      <c r="N26" s="168"/>
      <c r="O26" s="6"/>
    </row>
    <row r="27" spans="2:15" s="4" customFormat="1" ht="102" customHeight="1" x14ac:dyDescent="0.3">
      <c r="B27" s="5"/>
      <c r="C27" s="168"/>
      <c r="D27" s="168"/>
      <c r="E27" s="168"/>
      <c r="F27" s="168"/>
      <c r="G27" s="168"/>
      <c r="H27" s="168"/>
      <c r="I27" s="168"/>
      <c r="J27" s="168"/>
      <c r="K27" s="168"/>
      <c r="L27" s="168"/>
      <c r="M27" s="168"/>
      <c r="N27" s="168"/>
      <c r="O27" s="6"/>
    </row>
    <row r="28" spans="2:15" s="4" customFormat="1" ht="102" customHeight="1" x14ac:dyDescent="0.3">
      <c r="B28" s="5"/>
      <c r="C28" s="168"/>
      <c r="D28" s="168"/>
      <c r="E28" s="168"/>
      <c r="F28" s="168"/>
      <c r="G28" s="168"/>
      <c r="H28" s="168"/>
      <c r="I28" s="168"/>
      <c r="J28" s="168"/>
      <c r="K28" s="168"/>
      <c r="L28" s="168"/>
      <c r="M28" s="168"/>
      <c r="N28" s="168"/>
      <c r="O28" s="6"/>
    </row>
    <row r="29" spans="2:15" s="4" customFormat="1" ht="102" customHeight="1" x14ac:dyDescent="0.3">
      <c r="B29" s="5"/>
      <c r="C29" s="168"/>
      <c r="D29" s="168"/>
      <c r="E29" s="168"/>
      <c r="F29" s="168"/>
      <c r="G29" s="168"/>
      <c r="H29" s="168"/>
      <c r="I29" s="168"/>
      <c r="J29" s="168"/>
      <c r="K29" s="168"/>
      <c r="L29" s="168"/>
      <c r="M29" s="168"/>
      <c r="N29" s="168"/>
      <c r="O29" s="6"/>
    </row>
    <row r="30" spans="2:15" s="4" customFormat="1" ht="144" customHeight="1" x14ac:dyDescent="0.3">
      <c r="B30" s="5"/>
      <c r="C30" s="168"/>
      <c r="D30" s="168"/>
      <c r="E30" s="168"/>
      <c r="F30" s="168"/>
      <c r="G30" s="168"/>
      <c r="H30" s="168"/>
      <c r="I30" s="168"/>
      <c r="J30" s="168"/>
      <c r="K30" s="168"/>
      <c r="L30" s="168"/>
      <c r="M30" s="168"/>
      <c r="N30" s="168"/>
      <c r="O30" s="6"/>
    </row>
    <row r="31" spans="2:15" s="4" customFormat="1" ht="98.25" customHeight="1" x14ac:dyDescent="0.3">
      <c r="B31" s="5"/>
      <c r="C31" s="168" t="s">
        <v>124</v>
      </c>
      <c r="D31" s="168"/>
      <c r="E31" s="168"/>
      <c r="F31" s="168"/>
      <c r="G31" s="168"/>
      <c r="H31" s="168"/>
      <c r="I31" s="168"/>
      <c r="J31" s="168"/>
      <c r="K31" s="168"/>
      <c r="L31" s="168"/>
      <c r="M31" s="168"/>
      <c r="N31" s="168"/>
      <c r="O31" s="6"/>
    </row>
    <row r="32" spans="2:15" s="4" customFormat="1" ht="79.5" customHeight="1" x14ac:dyDescent="0.3">
      <c r="B32" s="5"/>
      <c r="C32" s="170" t="s">
        <v>125</v>
      </c>
      <c r="D32" s="170"/>
      <c r="E32" s="170"/>
      <c r="F32" s="170"/>
      <c r="G32" s="170"/>
      <c r="H32" s="170"/>
      <c r="I32" s="170"/>
      <c r="J32" s="170"/>
      <c r="K32" s="170"/>
      <c r="L32" s="170"/>
      <c r="M32" s="170"/>
      <c r="N32" s="170"/>
      <c r="O32" s="6"/>
    </row>
    <row r="33" spans="2:16" ht="21" customHeight="1" thickBot="1" x14ac:dyDescent="0.35">
      <c r="B33" s="11"/>
      <c r="C33" s="12"/>
      <c r="D33" s="12"/>
      <c r="E33" s="12"/>
      <c r="F33" s="12"/>
      <c r="G33" s="12"/>
      <c r="H33" s="12"/>
      <c r="I33" s="12"/>
      <c r="J33" s="12"/>
      <c r="K33" s="12"/>
      <c r="L33" s="12"/>
      <c r="M33" s="12"/>
      <c r="N33" s="12"/>
      <c r="O33" s="13"/>
    </row>
    <row r="36" spans="2:16" ht="22.35" customHeight="1" x14ac:dyDescent="0.3"/>
    <row r="37" spans="2:16" ht="26.25" customHeight="1" x14ac:dyDescent="0.3">
      <c r="B37" s="14" t="s">
        <v>54</v>
      </c>
      <c r="C37" s="14"/>
      <c r="D37" s="14"/>
      <c r="E37" s="14"/>
      <c r="F37" s="14"/>
      <c r="G37" s="14"/>
      <c r="H37" s="14"/>
      <c r="I37" s="14"/>
      <c r="J37" s="14"/>
      <c r="K37" s="14"/>
      <c r="L37" s="14"/>
      <c r="M37" s="14"/>
      <c r="N37" s="14"/>
      <c r="O37" s="14"/>
      <c r="P37" s="14"/>
    </row>
    <row r="38" spans="2:16" ht="25.5" customHeight="1" x14ac:dyDescent="0.3">
      <c r="B38" s="15" t="s">
        <v>55</v>
      </c>
      <c r="C38" s="15"/>
      <c r="D38" s="15"/>
      <c r="E38" s="15"/>
      <c r="F38" s="15"/>
      <c r="G38" s="15"/>
      <c r="H38" s="15"/>
      <c r="I38" s="15"/>
      <c r="J38" s="15"/>
      <c r="K38" s="15"/>
      <c r="L38" s="15"/>
      <c r="M38" s="15"/>
      <c r="N38" s="15"/>
      <c r="O38" s="15"/>
      <c r="P38" s="15"/>
    </row>
  </sheetData>
  <mergeCells count="27">
    <mergeCell ref="C27:N30"/>
    <mergeCell ref="C31:N31"/>
    <mergeCell ref="C32:N32"/>
    <mergeCell ref="C22:N22"/>
    <mergeCell ref="C23:N23"/>
    <mergeCell ref="C24:N24"/>
    <mergeCell ref="C25:N25"/>
    <mergeCell ref="C26:N26"/>
    <mergeCell ref="C19:N19"/>
    <mergeCell ref="C20:N20"/>
    <mergeCell ref="C21:N21"/>
    <mergeCell ref="C16:N16"/>
    <mergeCell ref="C17:N17"/>
    <mergeCell ref="C18:N18"/>
    <mergeCell ref="C11:N11"/>
    <mergeCell ref="C12:N12"/>
    <mergeCell ref="C13:N13"/>
    <mergeCell ref="C14:N14"/>
    <mergeCell ref="C15:N15"/>
    <mergeCell ref="C9:N9"/>
    <mergeCell ref="C10:N10"/>
    <mergeCell ref="C2:N2"/>
    <mergeCell ref="C6:N6"/>
    <mergeCell ref="C8:N8"/>
    <mergeCell ref="C3:N3"/>
    <mergeCell ref="C4:N4"/>
    <mergeCell ref="C7:N7"/>
  </mergeCells>
  <phoneticPr fontId="2"/>
  <hyperlinks>
    <hyperlink ref="B37" r:id="rId1" display="https://creativecommons.org/licenses/by-nc-sa/3.0/igo" xr:uid="{00000000-0004-0000-0000-000000000000}"/>
    <hyperlink ref="C17:N17" r:id="rId2" display="This risk assessment should be used in conjunction with the Key planning recommendations for mass gatherings in the context of the current COVID-19 outbreak (Interim guidance) found on the WHO website (https://www.who.int/publications/i/item/key-planning-recommendations-for-mass-gatherings-in-the-context-of-the-current-covid-19-outbreak) and in the WHO COVID-19 app for smartphones, WHO Academy." xr:uid="{00000000-0004-0000-0000-000001000000}"/>
  </hyperlinks>
  <printOptions horizontalCentered="1"/>
  <pageMargins left="0.19685039370078741" right="0.19685039370078741" top="0.19685039370078741" bottom="0.19685039370078741" header="7.874015748031496E-2" footer="7.874015748031496E-2"/>
  <pageSetup paperSize="9" scale="51"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98"/>
  <sheetViews>
    <sheetView topLeftCell="A73" zoomScale="85" zoomScaleNormal="85" workbookViewId="0">
      <selection activeCell="A2" sqref="A2"/>
    </sheetView>
  </sheetViews>
  <sheetFormatPr defaultColWidth="10.875" defaultRowHeight="16.5" x14ac:dyDescent="0.3"/>
  <cols>
    <col min="1" max="1" width="5.375" style="1" customWidth="1"/>
    <col min="2" max="7" width="10.875" style="1"/>
    <col min="8" max="8" width="22" style="1" customWidth="1"/>
    <col min="9" max="15" width="10.875" style="1"/>
    <col min="16" max="16" width="21.375" style="1" customWidth="1"/>
    <col min="17" max="17" width="5.375" style="1" customWidth="1"/>
    <col min="18" max="16384" width="10.875" style="1"/>
  </cols>
  <sheetData>
    <row r="1" spans="1:16" ht="39.950000000000003" customHeight="1" x14ac:dyDescent="0.3"/>
    <row r="2" spans="1:16" s="16" customFormat="1" ht="68.25" customHeight="1" x14ac:dyDescent="0.3">
      <c r="B2" s="171" t="s">
        <v>56</v>
      </c>
      <c r="C2" s="171"/>
      <c r="D2" s="171"/>
      <c r="E2" s="171"/>
      <c r="F2" s="171"/>
      <c r="G2" s="171"/>
      <c r="H2" s="171"/>
      <c r="I2" s="171"/>
      <c r="J2" s="171"/>
      <c r="K2" s="171"/>
      <c r="L2" s="171"/>
      <c r="M2" s="171"/>
      <c r="N2" s="171"/>
      <c r="O2" s="171"/>
      <c r="P2" s="171"/>
    </row>
    <row r="3" spans="1:16" s="16" customFormat="1" ht="17.25" thickBot="1" x14ac:dyDescent="0.35"/>
    <row r="4" spans="1:16" s="17" customFormat="1" ht="45" customHeight="1" x14ac:dyDescent="0.15">
      <c r="B4" s="172" t="s">
        <v>127</v>
      </c>
      <c r="C4" s="173"/>
      <c r="D4" s="173"/>
      <c r="E4" s="173"/>
      <c r="F4" s="173"/>
      <c r="G4" s="173"/>
      <c r="H4" s="173"/>
      <c r="I4" s="173"/>
      <c r="J4" s="173"/>
      <c r="K4" s="173"/>
      <c r="L4" s="173"/>
      <c r="M4" s="173"/>
      <c r="N4" s="173"/>
      <c r="O4" s="173"/>
      <c r="P4" s="174"/>
    </row>
    <row r="5" spans="1:16" s="17" customFormat="1" ht="124.5" customHeight="1" thickBot="1" x14ac:dyDescent="0.2">
      <c r="A5" s="18"/>
      <c r="B5" s="175"/>
      <c r="C5" s="176"/>
      <c r="D5" s="176"/>
      <c r="E5" s="176"/>
      <c r="F5" s="176"/>
      <c r="G5" s="176"/>
      <c r="H5" s="176"/>
      <c r="I5" s="176"/>
      <c r="J5" s="176"/>
      <c r="K5" s="176"/>
      <c r="L5" s="176"/>
      <c r="M5" s="176"/>
      <c r="N5" s="176"/>
      <c r="O5" s="176"/>
      <c r="P5" s="177"/>
    </row>
    <row r="6" spans="1:16" s="16" customFormat="1" ht="23.1" customHeight="1" x14ac:dyDescent="0.3">
      <c r="A6" s="19"/>
      <c r="B6" s="19"/>
      <c r="C6" s="19"/>
      <c r="D6" s="19"/>
      <c r="E6" s="19"/>
      <c r="F6" s="19"/>
      <c r="G6" s="19"/>
      <c r="H6" s="19"/>
    </row>
    <row r="97" spans="2:16" ht="27" customHeight="1" x14ac:dyDescent="0.3">
      <c r="B97" s="178" t="s">
        <v>54</v>
      </c>
      <c r="C97" s="178"/>
      <c r="D97" s="178"/>
      <c r="E97" s="178"/>
      <c r="F97" s="178"/>
      <c r="G97" s="178"/>
      <c r="H97" s="178"/>
      <c r="I97" s="178"/>
      <c r="J97" s="178"/>
      <c r="K97" s="178"/>
      <c r="L97" s="178"/>
      <c r="M97" s="178"/>
      <c r="N97" s="178"/>
      <c r="O97" s="178"/>
      <c r="P97" s="178"/>
    </row>
    <row r="98" spans="2:16" ht="27" customHeight="1" x14ac:dyDescent="0.3">
      <c r="B98" s="179" t="s">
        <v>55</v>
      </c>
      <c r="C98" s="179"/>
      <c r="D98" s="179"/>
      <c r="E98" s="179"/>
      <c r="F98" s="179"/>
      <c r="G98" s="179"/>
      <c r="H98" s="179"/>
      <c r="I98" s="179"/>
      <c r="J98" s="179"/>
      <c r="K98" s="179"/>
      <c r="L98" s="179"/>
      <c r="M98" s="179"/>
      <c r="N98" s="179"/>
      <c r="O98" s="179"/>
      <c r="P98" s="179"/>
    </row>
  </sheetData>
  <mergeCells count="4">
    <mergeCell ref="B2:P2"/>
    <mergeCell ref="B4:P5"/>
    <mergeCell ref="B97:P97"/>
    <mergeCell ref="B98:P98"/>
  </mergeCells>
  <phoneticPr fontId="2"/>
  <hyperlinks>
    <hyperlink ref="B97" r:id="rId1" display="https://creativecommons.org/licenses/by-nc-sa/3.0/igo" xr:uid="{00000000-0004-0000-0100-000000000000}"/>
  </hyperlinks>
  <printOptions horizontalCentered="1"/>
  <pageMargins left="0.19685039370078741" right="0.19685039370078741" top="0.19685039370078741" bottom="0.19685039370078741" header="7.874015748031496E-2" footer="7.874015748031496E-2"/>
  <pageSetup paperSize="9" scale="47"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25"/>
  <sheetViews>
    <sheetView topLeftCell="A10" zoomScale="70" zoomScaleNormal="70" workbookViewId="0">
      <selection activeCell="D19" sqref="D19"/>
    </sheetView>
  </sheetViews>
  <sheetFormatPr defaultColWidth="10.875" defaultRowHeight="16.5" x14ac:dyDescent="0.3"/>
  <cols>
    <col min="1" max="1" width="4" style="1" customWidth="1"/>
    <col min="2" max="2" width="20.125" style="1" customWidth="1"/>
    <col min="3" max="3" width="113" style="1" customWidth="1"/>
    <col min="4" max="4" width="19.875" style="1" customWidth="1"/>
    <col min="5" max="5" width="0.25" style="1" customWidth="1"/>
    <col min="6" max="6" width="4" style="1" customWidth="1"/>
    <col min="7" max="16384" width="10.875" style="1"/>
  </cols>
  <sheetData>
    <row r="1" spans="1:11" ht="43.5" customHeight="1" x14ac:dyDescent="0.3"/>
    <row r="2" spans="1:11" s="20" customFormat="1" ht="54.75" customHeight="1" x14ac:dyDescent="0.15">
      <c r="B2" s="188" t="s">
        <v>69</v>
      </c>
      <c r="C2" s="188"/>
      <c r="D2" s="188"/>
      <c r="E2" s="21"/>
      <c r="F2" s="21"/>
      <c r="G2" s="21"/>
      <c r="H2" s="21"/>
    </row>
    <row r="3" spans="1:11" s="16" customFormat="1" ht="17.25" thickBot="1" x14ac:dyDescent="0.35"/>
    <row r="4" spans="1:11" s="22" customFormat="1" ht="90" customHeight="1" x14ac:dyDescent="0.15">
      <c r="B4" s="182" t="s">
        <v>57</v>
      </c>
      <c r="C4" s="183"/>
      <c r="D4" s="184"/>
      <c r="E4" s="23"/>
      <c r="F4" s="23"/>
      <c r="G4" s="23"/>
      <c r="H4" s="23"/>
    </row>
    <row r="5" spans="1:11" s="22" customFormat="1" ht="93" customHeight="1" thickBot="1" x14ac:dyDescent="0.2">
      <c r="A5" s="23"/>
      <c r="B5" s="185"/>
      <c r="C5" s="186"/>
      <c r="D5" s="187"/>
      <c r="E5" s="23"/>
      <c r="F5" s="23"/>
      <c r="G5" s="23"/>
      <c r="H5" s="23"/>
    </row>
    <row r="6" spans="1:11" s="16" customFormat="1" ht="23.1" customHeight="1" x14ac:dyDescent="0.3">
      <c r="A6" s="19"/>
      <c r="B6" s="19"/>
      <c r="C6" s="19"/>
      <c r="D6" s="19"/>
      <c r="E6" s="19"/>
      <c r="F6" s="19"/>
      <c r="G6" s="19"/>
      <c r="H6" s="19"/>
    </row>
    <row r="7" spans="1:11" s="15" customFormat="1" ht="37.5" customHeight="1" thickBot="1" x14ac:dyDescent="0.2">
      <c r="B7" s="194" t="s">
        <v>33</v>
      </c>
      <c r="C7" s="194"/>
      <c r="D7" s="194"/>
      <c r="F7" s="24"/>
      <c r="G7" s="24"/>
      <c r="H7" s="24"/>
      <c r="I7" s="24"/>
      <c r="J7" s="24"/>
      <c r="K7" s="25"/>
    </row>
    <row r="8" spans="1:11" ht="63" customHeight="1" thickBot="1" x14ac:dyDescent="0.55000000000000004">
      <c r="B8" s="191" t="s">
        <v>19</v>
      </c>
      <c r="C8" s="192"/>
      <c r="D8" s="193"/>
      <c r="E8" s="26"/>
      <c r="F8" s="26"/>
      <c r="G8" s="26"/>
      <c r="H8" s="26"/>
      <c r="I8" s="26"/>
      <c r="J8" s="26"/>
      <c r="K8" s="26"/>
    </row>
    <row r="9" spans="1:11" ht="77.25" thickBot="1" x14ac:dyDescent="0.55000000000000004">
      <c r="B9" s="195" t="s">
        <v>58</v>
      </c>
      <c r="C9" s="196"/>
      <c r="D9" s="27" t="s">
        <v>70</v>
      </c>
      <c r="E9" s="28" t="s">
        <v>0</v>
      </c>
      <c r="F9" s="29"/>
      <c r="G9" s="29"/>
      <c r="H9" s="29"/>
      <c r="I9" s="29"/>
      <c r="J9" s="30"/>
      <c r="K9" s="30"/>
    </row>
    <row r="10" spans="1:11" ht="48.6" customHeight="1" thickBot="1" x14ac:dyDescent="0.55000000000000004">
      <c r="B10" s="197" t="s">
        <v>20</v>
      </c>
      <c r="C10" s="31" t="s">
        <v>59</v>
      </c>
      <c r="D10" s="32" t="s">
        <v>166</v>
      </c>
      <c r="E10" s="33">
        <f>IF(D10="はい",1,0)</f>
        <v>1</v>
      </c>
      <c r="F10" s="29"/>
      <c r="G10" s="29"/>
      <c r="H10" s="29"/>
      <c r="I10" s="29"/>
      <c r="J10" s="30"/>
      <c r="K10" s="30"/>
    </row>
    <row r="11" spans="1:11" s="34" customFormat="1" ht="48" customHeight="1" thickBot="1" x14ac:dyDescent="0.2">
      <c r="B11" s="198"/>
      <c r="C11" s="35" t="s">
        <v>60</v>
      </c>
      <c r="D11" s="128" t="s">
        <v>167</v>
      </c>
      <c r="E11" s="129">
        <f>IF(D11="はい",1,0)</f>
        <v>0</v>
      </c>
      <c r="F11" s="36"/>
      <c r="G11" s="36"/>
      <c r="H11" s="36"/>
      <c r="I11" s="36"/>
      <c r="J11" s="37"/>
      <c r="K11" s="37"/>
    </row>
    <row r="12" spans="1:11" ht="53.45" customHeight="1" thickBot="1" x14ac:dyDescent="0.55000000000000004">
      <c r="B12" s="198"/>
      <c r="C12" s="38" t="s">
        <v>61</v>
      </c>
      <c r="D12" s="32" t="s">
        <v>167</v>
      </c>
      <c r="E12" s="33">
        <f>IF(D12="はい",1,0)</f>
        <v>0</v>
      </c>
      <c r="F12" s="29"/>
      <c r="G12" s="29"/>
      <c r="H12" s="29"/>
      <c r="I12" s="29"/>
      <c r="J12" s="30"/>
      <c r="K12" s="30"/>
    </row>
    <row r="13" spans="1:11" ht="51" customHeight="1" thickBot="1" x14ac:dyDescent="0.55000000000000004">
      <c r="B13" s="198"/>
      <c r="C13" s="31" t="s">
        <v>62</v>
      </c>
      <c r="D13" s="39" t="s">
        <v>167</v>
      </c>
      <c r="E13" s="33">
        <f>IF(D13="はい",1,0)</f>
        <v>0</v>
      </c>
      <c r="F13" s="30"/>
      <c r="G13" s="30"/>
      <c r="H13" s="30"/>
      <c r="I13" s="30"/>
      <c r="J13" s="30"/>
      <c r="K13" s="30"/>
    </row>
    <row r="14" spans="1:11" ht="69" customHeight="1" thickBot="1" x14ac:dyDescent="0.55000000000000004">
      <c r="B14" s="200"/>
      <c r="C14" s="40" t="s">
        <v>34</v>
      </c>
      <c r="D14" s="41" t="s">
        <v>167</v>
      </c>
      <c r="E14" s="33">
        <f>IF(D14="はい",1,0)</f>
        <v>0</v>
      </c>
      <c r="F14" s="30"/>
      <c r="G14" s="30"/>
      <c r="H14" s="30"/>
      <c r="I14" s="30"/>
      <c r="J14" s="30"/>
      <c r="K14" s="30"/>
    </row>
    <row r="15" spans="1:11" ht="53.25" customHeight="1" thickBot="1" x14ac:dyDescent="0.55000000000000004">
      <c r="B15" s="197" t="s">
        <v>63</v>
      </c>
      <c r="C15" s="40" t="s">
        <v>24</v>
      </c>
      <c r="D15" s="42" t="s">
        <v>167</v>
      </c>
      <c r="E15" s="33">
        <f>IF(D15="はい",-1,0)</f>
        <v>0</v>
      </c>
      <c r="F15" s="30"/>
      <c r="G15" s="30"/>
      <c r="H15" s="30"/>
      <c r="I15" s="30"/>
      <c r="J15" s="30"/>
      <c r="K15" s="30"/>
    </row>
    <row r="16" spans="1:11" ht="81" customHeight="1" thickBot="1" x14ac:dyDescent="0.55000000000000004">
      <c r="B16" s="198"/>
      <c r="C16" s="40" t="s">
        <v>64</v>
      </c>
      <c r="D16" s="43" t="s">
        <v>166</v>
      </c>
      <c r="E16" s="33">
        <f>IF(D16="はい",-1,0)</f>
        <v>-1</v>
      </c>
      <c r="F16" s="30"/>
      <c r="G16" s="30"/>
      <c r="H16" s="30"/>
      <c r="I16" s="30"/>
      <c r="J16" s="30"/>
      <c r="K16" s="30"/>
    </row>
    <row r="17" spans="2:16" ht="87" customHeight="1" thickBot="1" x14ac:dyDescent="0.55000000000000004">
      <c r="B17" s="198"/>
      <c r="C17" s="40" t="s">
        <v>65</v>
      </c>
      <c r="D17" s="43" t="s">
        <v>167</v>
      </c>
      <c r="E17" s="33">
        <f>IF(D17="はい",-1,0)</f>
        <v>0</v>
      </c>
      <c r="F17" s="30"/>
      <c r="G17" s="30"/>
      <c r="H17" s="30"/>
      <c r="I17" s="30"/>
      <c r="J17" s="30"/>
      <c r="K17" s="30"/>
    </row>
    <row r="18" spans="2:16" ht="84" customHeight="1" thickBot="1" x14ac:dyDescent="0.55000000000000004">
      <c r="B18" s="199"/>
      <c r="C18" s="44" t="s">
        <v>25</v>
      </c>
      <c r="D18" s="45" t="s">
        <v>166</v>
      </c>
      <c r="E18" s="33">
        <f>IF(D18="はい",-1,0)</f>
        <v>-1</v>
      </c>
      <c r="F18" s="30"/>
      <c r="G18" s="30"/>
      <c r="H18" s="30"/>
      <c r="I18" s="30"/>
      <c r="J18" s="30"/>
      <c r="K18" s="30"/>
    </row>
    <row r="19" spans="2:16" ht="94.5" customHeight="1" thickBot="1" x14ac:dyDescent="0.55000000000000004">
      <c r="B19" s="198"/>
      <c r="C19" s="46" t="s">
        <v>26</v>
      </c>
      <c r="D19" s="43" t="s">
        <v>166</v>
      </c>
      <c r="E19" s="33">
        <f>IF(D19="はい",-1,0)</f>
        <v>-1</v>
      </c>
      <c r="F19" s="30"/>
      <c r="G19" s="30"/>
      <c r="H19" s="30"/>
      <c r="I19" s="30"/>
      <c r="J19" s="30"/>
      <c r="K19" s="30"/>
    </row>
    <row r="20" spans="2:16" ht="59.25" customHeight="1" thickBot="1" x14ac:dyDescent="0.55000000000000004">
      <c r="B20" s="189" t="s">
        <v>66</v>
      </c>
      <c r="C20" s="190"/>
      <c r="D20" s="47">
        <f>IF(E20&gt;0,SUM(E10:E19),IF(E20&lt;=0,0))</f>
        <v>0</v>
      </c>
      <c r="E20" s="130">
        <f>SUM(E10:E19)</f>
        <v>-2</v>
      </c>
      <c r="F20" s="30" t="s">
        <v>2</v>
      </c>
      <c r="G20" s="30"/>
      <c r="H20" s="30"/>
      <c r="I20" s="30"/>
      <c r="J20" s="30"/>
      <c r="K20" s="30"/>
    </row>
    <row r="22" spans="2:16" ht="4.5" customHeight="1" x14ac:dyDescent="0.3"/>
    <row r="23" spans="2:16" ht="4.5" customHeight="1" x14ac:dyDescent="0.3"/>
    <row r="24" spans="2:16" s="48" customFormat="1" ht="27" customHeight="1" x14ac:dyDescent="0.25">
      <c r="B24" s="181" t="s">
        <v>67</v>
      </c>
      <c r="C24" s="181"/>
      <c r="D24" s="181"/>
      <c r="E24" s="181"/>
      <c r="F24" s="181"/>
    </row>
    <row r="25" spans="2:16" s="48" customFormat="1" ht="21" customHeight="1" x14ac:dyDescent="0.25">
      <c r="B25" s="180" t="s">
        <v>68</v>
      </c>
      <c r="C25" s="180"/>
      <c r="D25" s="180"/>
      <c r="E25" s="180"/>
      <c r="F25" s="180"/>
      <c r="G25" s="49"/>
      <c r="H25" s="49"/>
      <c r="I25" s="49"/>
      <c r="J25" s="49"/>
      <c r="K25" s="49"/>
      <c r="L25" s="49"/>
      <c r="M25" s="49"/>
      <c r="N25" s="49"/>
      <c r="O25" s="49"/>
      <c r="P25" s="49"/>
    </row>
  </sheetData>
  <mergeCells count="10">
    <mergeCell ref="B25:F25"/>
    <mergeCell ref="B24:F24"/>
    <mergeCell ref="B4:D5"/>
    <mergeCell ref="B2:D2"/>
    <mergeCell ref="B20:C20"/>
    <mergeCell ref="B8:D8"/>
    <mergeCell ref="B7:D7"/>
    <mergeCell ref="B9:C9"/>
    <mergeCell ref="B15:B19"/>
    <mergeCell ref="B10:B14"/>
  </mergeCells>
  <phoneticPr fontId="2"/>
  <hyperlinks>
    <hyperlink ref="B24" r:id="rId1" display="https://creativecommons.org/licenses/by-nc-sa/3.0/igo" xr:uid="{00000000-0004-0000-0200-000000000000}"/>
  </hyperlinks>
  <printOptions horizontalCentered="1" verticalCentered="1"/>
  <pageMargins left="0.19685039370078741" right="0.19685039370078741" top="0.19685039370078741" bottom="0.19685039370078741" header="7.874015748031496E-2" footer="7.874015748031496E-2"/>
  <pageSetup paperSize="9" scale="5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'Back end 2'!$A$10:$A$11</xm:f>
          </x14:formula1>
          <xm:sqref>D10:D19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69"/>
  <sheetViews>
    <sheetView zoomScale="91" zoomScaleNormal="91" zoomScalePageLayoutView="75" workbookViewId="0">
      <selection activeCell="C59" sqref="C59"/>
    </sheetView>
  </sheetViews>
  <sheetFormatPr defaultColWidth="9.125" defaultRowHeight="17.25" x14ac:dyDescent="0.3"/>
  <cols>
    <col min="1" max="1" width="4" style="50" customWidth="1"/>
    <col min="2" max="2" width="18.125" style="51" customWidth="1"/>
    <col min="3" max="3" width="80" style="50" customWidth="1"/>
    <col min="4" max="4" width="47.25" style="50" customWidth="1"/>
    <col min="5" max="5" width="0.25" style="52" hidden="1" customWidth="1"/>
    <col min="6" max="6" width="0.125" style="52" hidden="1" customWidth="1"/>
    <col min="7" max="7" width="14.125" style="52" hidden="1" customWidth="1"/>
    <col min="8" max="8" width="54.625" style="50" customWidth="1"/>
    <col min="9" max="9" width="4" style="50" customWidth="1"/>
    <col min="10" max="16384" width="9.125" style="50"/>
  </cols>
  <sheetData>
    <row r="1" spans="1:11" ht="39.950000000000003" customHeight="1" x14ac:dyDescent="0.3"/>
    <row r="2" spans="1:11" s="16" customFormat="1" ht="66" customHeight="1" x14ac:dyDescent="0.3">
      <c r="B2" s="171" t="s">
        <v>71</v>
      </c>
      <c r="C2" s="171"/>
      <c r="D2" s="171"/>
      <c r="E2" s="53"/>
      <c r="F2" s="53"/>
      <c r="G2" s="53"/>
      <c r="H2" s="53"/>
    </row>
    <row r="3" spans="1:11" s="16" customFormat="1" ht="11.25" customHeight="1" thickBot="1" x14ac:dyDescent="0.35"/>
    <row r="4" spans="1:11" s="22" customFormat="1" ht="108.75" customHeight="1" x14ac:dyDescent="0.15">
      <c r="B4" s="182" t="s">
        <v>135</v>
      </c>
      <c r="C4" s="183"/>
      <c r="D4" s="183"/>
      <c r="E4" s="183"/>
      <c r="F4" s="183"/>
      <c r="G4" s="183"/>
      <c r="H4" s="184"/>
    </row>
    <row r="5" spans="1:11" s="22" customFormat="1" ht="90" customHeight="1" thickBot="1" x14ac:dyDescent="0.2">
      <c r="A5" s="23"/>
      <c r="B5" s="185"/>
      <c r="C5" s="186"/>
      <c r="D5" s="186"/>
      <c r="E5" s="186"/>
      <c r="F5" s="186"/>
      <c r="G5" s="186"/>
      <c r="H5" s="187"/>
    </row>
    <row r="6" spans="1:11" s="16" customFormat="1" ht="8.25" customHeight="1" x14ac:dyDescent="0.3">
      <c r="A6" s="19"/>
      <c r="B6" s="19"/>
      <c r="C6" s="19"/>
      <c r="D6" s="19"/>
      <c r="E6" s="19"/>
      <c r="F6" s="19"/>
      <c r="G6" s="19"/>
      <c r="H6" s="19"/>
    </row>
    <row r="7" spans="1:11" s="1" customFormat="1" ht="43.5" customHeight="1" thickBot="1" x14ac:dyDescent="0.35">
      <c r="B7" s="194" t="s">
        <v>21</v>
      </c>
      <c r="C7" s="194"/>
      <c r="D7" s="194"/>
      <c r="E7" s="54"/>
      <c r="F7" s="55"/>
      <c r="G7" s="55"/>
      <c r="H7" s="55"/>
      <c r="I7" s="55"/>
      <c r="J7" s="55"/>
      <c r="K7" s="50"/>
    </row>
    <row r="8" spans="1:11" s="30" customFormat="1" ht="113.25" customHeight="1" thickBot="1" x14ac:dyDescent="0.55000000000000004">
      <c r="B8" s="56" t="s">
        <v>22</v>
      </c>
      <c r="C8" s="57" t="s">
        <v>23</v>
      </c>
      <c r="D8" s="58" t="s">
        <v>134</v>
      </c>
      <c r="E8" s="58" t="s">
        <v>9</v>
      </c>
      <c r="F8" s="58" t="s">
        <v>3</v>
      </c>
      <c r="G8" s="59" t="s">
        <v>4</v>
      </c>
      <c r="H8" s="60" t="s">
        <v>27</v>
      </c>
    </row>
    <row r="9" spans="1:11" ht="91.5" customHeight="1" x14ac:dyDescent="0.3">
      <c r="B9" s="206" t="s">
        <v>136</v>
      </c>
      <c r="C9" s="61" t="s">
        <v>72</v>
      </c>
      <c r="D9" s="142" t="s">
        <v>168</v>
      </c>
      <c r="E9" s="131">
        <f>IF(D9='Back end'!$A$20,2,IF(D9='Back end'!$A$21,1,IF(D9='Back end'!$A$22,0,IF(D9='Back end'!$A$23,0))))</f>
        <v>2</v>
      </c>
      <c r="F9" s="131">
        <v>1</v>
      </c>
      <c r="G9" s="131">
        <f t="shared" ref="G9:G55" si="0">E9*F9</f>
        <v>2</v>
      </c>
      <c r="H9" s="62" t="s">
        <v>155</v>
      </c>
    </row>
    <row r="10" spans="1:11" ht="51" customHeight="1" x14ac:dyDescent="0.3">
      <c r="B10" s="205"/>
      <c r="C10" s="63" t="s">
        <v>73</v>
      </c>
      <c r="D10" s="143" t="s">
        <v>168</v>
      </c>
      <c r="E10" s="132">
        <f>IF(D10='Back end'!$A$20,2,IF(D10='Back end'!$A$21,1,IF(D10='Back end'!$A$22,0,IF(D10='Back end'!$A$23,0))))</f>
        <v>2</v>
      </c>
      <c r="F10" s="132">
        <v>1</v>
      </c>
      <c r="G10" s="132">
        <f t="shared" si="0"/>
        <v>2</v>
      </c>
      <c r="H10" s="64" t="s">
        <v>156</v>
      </c>
    </row>
    <row r="11" spans="1:11" ht="153" customHeight="1" thickBot="1" x14ac:dyDescent="0.35">
      <c r="B11" s="205"/>
      <c r="C11" s="65" t="s">
        <v>74</v>
      </c>
      <c r="D11" s="144" t="s">
        <v>168</v>
      </c>
      <c r="E11" s="133">
        <f>IF(D11='Back end'!$A$20,2,IF(D11='Back end'!$A$21,1,IF(D11='Back end'!$A$22,0,IF(D11='Back end'!$A$23,0))))</f>
        <v>2</v>
      </c>
      <c r="F11" s="133">
        <v>1</v>
      </c>
      <c r="G11" s="133">
        <f t="shared" si="0"/>
        <v>2</v>
      </c>
      <c r="H11" s="66" t="s">
        <v>157</v>
      </c>
    </row>
    <row r="12" spans="1:11" ht="36.6" customHeight="1" x14ac:dyDescent="0.3">
      <c r="B12" s="211" t="s">
        <v>137</v>
      </c>
      <c r="C12" s="67" t="s">
        <v>75</v>
      </c>
      <c r="D12" s="145" t="s">
        <v>169</v>
      </c>
      <c r="E12" s="136">
        <f>IF(D12='Back end'!$A$20,2,IF(D12='Back end'!$A$21,1,IF(D12='Back end'!$A$22,0,IF(D12='Back end'!$A$23,0))))</f>
        <v>1</v>
      </c>
      <c r="F12" s="134">
        <v>3</v>
      </c>
      <c r="G12" s="134">
        <f t="shared" si="0"/>
        <v>3</v>
      </c>
      <c r="H12" s="68"/>
    </row>
    <row r="13" spans="1:11" ht="48.95" customHeight="1" x14ac:dyDescent="0.3">
      <c r="B13" s="212"/>
      <c r="C13" s="67" t="s">
        <v>76</v>
      </c>
      <c r="D13" s="146" t="s">
        <v>169</v>
      </c>
      <c r="E13" s="132">
        <f>IF(D13='Back end'!$A$20,2,IF(D13='Back end'!$A$21,1,IF(D13='Back end'!$A$22,0,IF(D13='Back end'!$A$23,0))))</f>
        <v>1</v>
      </c>
      <c r="F13" s="134">
        <v>3</v>
      </c>
      <c r="G13" s="134">
        <f t="shared" si="0"/>
        <v>3</v>
      </c>
      <c r="H13" s="68"/>
    </row>
    <row r="14" spans="1:11" ht="51.6" customHeight="1" x14ac:dyDescent="0.3">
      <c r="B14" s="213"/>
      <c r="C14" s="69" t="s">
        <v>77</v>
      </c>
      <c r="D14" s="147" t="s">
        <v>169</v>
      </c>
      <c r="E14" s="132">
        <f>IF(D14='Back end'!$A$20,2,IF(D14='Back end'!$A$21,1,IF(D14='Back end'!$A$22,0,IF(D14='Back end'!$A$23,0))))</f>
        <v>1</v>
      </c>
      <c r="F14" s="135">
        <v>2</v>
      </c>
      <c r="G14" s="135">
        <f t="shared" si="0"/>
        <v>2</v>
      </c>
      <c r="H14" s="70"/>
    </row>
    <row r="15" spans="1:11" ht="36" customHeight="1" x14ac:dyDescent="0.3">
      <c r="B15" s="213"/>
      <c r="C15" s="69" t="s">
        <v>78</v>
      </c>
      <c r="D15" s="147" t="s">
        <v>168</v>
      </c>
      <c r="E15" s="132">
        <f>IF(D15='Back end'!$A$20,2,IF(D15='Back end'!$A$21,1,IF(D15='Back end'!$A$22,0,IF(D15='Back end'!$A$23,0))))</f>
        <v>2</v>
      </c>
      <c r="F15" s="157">
        <v>2</v>
      </c>
      <c r="G15" s="135">
        <f t="shared" si="0"/>
        <v>4</v>
      </c>
      <c r="H15" s="71"/>
    </row>
    <row r="16" spans="1:11" ht="78.75" customHeight="1" x14ac:dyDescent="0.3">
      <c r="B16" s="213"/>
      <c r="C16" s="72" t="s">
        <v>140</v>
      </c>
      <c r="D16" s="148" t="s">
        <v>169</v>
      </c>
      <c r="E16" s="132">
        <f>IF(D16='Back end'!$A$20,2,IF(D16='Back end'!$A$21,1,IF(D16='Back end'!$A$22,0,IF(D16='Back end'!$A$23,0))))</f>
        <v>1</v>
      </c>
      <c r="F16" s="158">
        <v>3</v>
      </c>
      <c r="G16" s="135">
        <f>E16*F16</f>
        <v>3</v>
      </c>
      <c r="H16" s="64" t="s">
        <v>111</v>
      </c>
    </row>
    <row r="17" spans="2:10" s="25" customFormat="1" ht="39" customHeight="1" x14ac:dyDescent="0.15">
      <c r="B17" s="213"/>
      <c r="C17" s="73" t="s">
        <v>79</v>
      </c>
      <c r="D17" s="149" t="s">
        <v>168</v>
      </c>
      <c r="E17" s="132">
        <f>IF(D17='Back end'!$A$20,2,IF(D17='Back end'!$A$21,1,IF(D17='Back end'!$A$22,0,IF(D17='Back end'!$A$23,0))))</f>
        <v>2</v>
      </c>
      <c r="F17" s="158">
        <v>3</v>
      </c>
      <c r="G17" s="135">
        <f>E17*F17</f>
        <v>6</v>
      </c>
      <c r="H17" s="71"/>
    </row>
    <row r="18" spans="2:10" ht="56.25" customHeight="1" x14ac:dyDescent="0.3">
      <c r="B18" s="213"/>
      <c r="C18" s="73" t="s">
        <v>80</v>
      </c>
      <c r="D18" s="150" t="s">
        <v>168</v>
      </c>
      <c r="E18" s="132">
        <f>IF(D18='Back end'!$A$20,2,IF(D18='Back end'!$A$21,1,IF(D18='Back end'!$A$22,0,IF(D18='Back end'!$A$23,0))))</f>
        <v>2</v>
      </c>
      <c r="F18" s="158">
        <v>3</v>
      </c>
      <c r="G18" s="135">
        <f>E18*F18</f>
        <v>6</v>
      </c>
      <c r="H18" s="71"/>
    </row>
    <row r="19" spans="2:10" ht="37.5" customHeight="1" x14ac:dyDescent="0.3">
      <c r="B19" s="213"/>
      <c r="C19" s="73" t="s">
        <v>81</v>
      </c>
      <c r="D19" s="150" t="s">
        <v>169</v>
      </c>
      <c r="E19" s="132">
        <f>IF(D19='Back end'!$A$20,2,IF(D19='Back end'!$A$21,1,IF(D19='Back end'!$A$22,0,IF(D19='Back end'!$A$23,0))))</f>
        <v>1</v>
      </c>
      <c r="F19" s="158">
        <v>3</v>
      </c>
      <c r="G19" s="135">
        <f>E19*F19</f>
        <v>3</v>
      </c>
      <c r="H19" s="71"/>
    </row>
    <row r="20" spans="2:10" ht="54" customHeight="1" x14ac:dyDescent="0.3">
      <c r="B20" s="213"/>
      <c r="C20" s="72" t="s">
        <v>82</v>
      </c>
      <c r="D20" s="151" t="s">
        <v>168</v>
      </c>
      <c r="E20" s="132">
        <f>IF(D20='Back end'!$A$20,2,IF(D20='Back end'!$A$21,1,IF(D20='Back end'!$A$22,0,IF(D20='Back end'!$A$23,0))))</f>
        <v>2</v>
      </c>
      <c r="F20" s="158">
        <v>3</v>
      </c>
      <c r="G20" s="135">
        <f t="shared" si="0"/>
        <v>6</v>
      </c>
      <c r="H20" s="64" t="s">
        <v>158</v>
      </c>
    </row>
    <row r="21" spans="2:10" ht="45" customHeight="1" x14ac:dyDescent="0.3">
      <c r="B21" s="213"/>
      <c r="C21" s="72" t="s">
        <v>83</v>
      </c>
      <c r="D21" s="147" t="s">
        <v>168</v>
      </c>
      <c r="E21" s="132">
        <f>IF(D21='Back end'!$A$20,2,IF(D21='Back end'!$A$21,1,IF(D21='Back end'!$A$22,0,IF(D21='Back end'!$A$23,0))))</f>
        <v>2</v>
      </c>
      <c r="F21" s="159">
        <v>3</v>
      </c>
      <c r="G21" s="132">
        <f t="shared" si="0"/>
        <v>6</v>
      </c>
      <c r="H21" s="74"/>
    </row>
    <row r="22" spans="2:10" ht="56.1" customHeight="1" x14ac:dyDescent="0.3">
      <c r="B22" s="213"/>
      <c r="C22" s="72" t="s">
        <v>141</v>
      </c>
      <c r="D22" s="147" t="s">
        <v>169</v>
      </c>
      <c r="E22" s="132">
        <f>IF(D22='Back end'!$A$20,2,IF(D22='Back end'!$A$21,1,IF(D22='Back end'!$A$22,0,IF(D22='Back end'!$A$23,0))))</f>
        <v>1</v>
      </c>
      <c r="F22" s="160">
        <v>2</v>
      </c>
      <c r="G22" s="135">
        <f t="shared" si="0"/>
        <v>2</v>
      </c>
      <c r="H22" s="71"/>
    </row>
    <row r="23" spans="2:10" ht="56.45" customHeight="1" x14ac:dyDescent="0.3">
      <c r="B23" s="213"/>
      <c r="C23" s="72" t="s">
        <v>142</v>
      </c>
      <c r="D23" s="147" t="s">
        <v>170</v>
      </c>
      <c r="E23" s="132">
        <f>IF(D23='Back end'!$A$20,2,IF(D23='Back end'!$A$21,1,IF(D23='Back end'!$A$22,0,IF(D23='Back end'!$A$23,0))))</f>
        <v>0</v>
      </c>
      <c r="F23" s="135">
        <v>3</v>
      </c>
      <c r="G23" s="135">
        <f t="shared" si="0"/>
        <v>0</v>
      </c>
      <c r="H23" s="71"/>
    </row>
    <row r="24" spans="2:10" ht="42" customHeight="1" x14ac:dyDescent="0.3">
      <c r="B24" s="213"/>
      <c r="C24" s="72" t="s">
        <v>144</v>
      </c>
      <c r="D24" s="147" t="s">
        <v>169</v>
      </c>
      <c r="E24" s="132">
        <f>IF(D24='Back end'!$A$20,2,IF(D24='Back end'!$A$21,1,IF(D24='Back end'!$A$22,0,IF(D24='Back end'!$A$23,0))))</f>
        <v>1</v>
      </c>
      <c r="F24" s="135">
        <v>2</v>
      </c>
      <c r="G24" s="135">
        <f t="shared" si="0"/>
        <v>2</v>
      </c>
      <c r="H24" s="71"/>
    </row>
    <row r="25" spans="2:10" ht="47.1" customHeight="1" x14ac:dyDescent="0.3">
      <c r="B25" s="213"/>
      <c r="C25" s="72" t="s">
        <v>143</v>
      </c>
      <c r="D25" s="147" t="s">
        <v>168</v>
      </c>
      <c r="E25" s="132">
        <f>IF(D25='Back end'!$A$20,2,IF(D25='Back end'!$A$21,1,IF(D25='Back end'!$A$22,0,IF(D25='Back end'!$A$23,0))))</f>
        <v>2</v>
      </c>
      <c r="F25" s="135">
        <v>2</v>
      </c>
      <c r="G25" s="135">
        <f t="shared" si="0"/>
        <v>4</v>
      </c>
      <c r="H25" s="71"/>
    </row>
    <row r="26" spans="2:10" ht="54.6" customHeight="1" x14ac:dyDescent="0.3">
      <c r="B26" s="213"/>
      <c r="C26" s="72" t="s">
        <v>145</v>
      </c>
      <c r="D26" s="147" t="s">
        <v>171</v>
      </c>
      <c r="E26" s="132">
        <f>IF(D26='Back end'!$A$20,2,IF(D26='Back end'!$A$21,1,IF(D26='Back end'!$A$22,0,IF(D26='Back end'!$A$23,0))))</f>
        <v>0</v>
      </c>
      <c r="F26" s="135">
        <v>3</v>
      </c>
      <c r="G26" s="135">
        <f t="shared" si="0"/>
        <v>0</v>
      </c>
      <c r="H26" s="71"/>
    </row>
    <row r="27" spans="2:10" ht="66.75" customHeight="1" x14ac:dyDescent="0.3">
      <c r="B27" s="213"/>
      <c r="C27" s="69" t="s">
        <v>146</v>
      </c>
      <c r="D27" s="147" t="s">
        <v>169</v>
      </c>
      <c r="E27" s="132">
        <f>IF(D27='Back end'!$A$20,2,IF(D27='Back end'!$A$21,1,IF(D27='Back end'!$A$22,0,IF(D27='Back end'!$A$23,0))))</f>
        <v>1</v>
      </c>
      <c r="F27" s="135">
        <v>2</v>
      </c>
      <c r="G27" s="135">
        <f t="shared" si="0"/>
        <v>2</v>
      </c>
      <c r="H27" s="64" t="s">
        <v>159</v>
      </c>
    </row>
    <row r="28" spans="2:10" ht="64.5" customHeight="1" x14ac:dyDescent="0.3">
      <c r="B28" s="213"/>
      <c r="C28" s="69" t="s">
        <v>84</v>
      </c>
      <c r="D28" s="147" t="s">
        <v>171</v>
      </c>
      <c r="E28" s="132">
        <f>IF(D28='Back end'!$A$20,2,IF(D28='Back end'!$A$21,1,IF(D28='Back end'!$A$22,0,IF(D28='Back end'!$A$23,0))))</f>
        <v>0</v>
      </c>
      <c r="F28" s="161">
        <v>2</v>
      </c>
      <c r="G28" s="135">
        <f t="shared" si="0"/>
        <v>0</v>
      </c>
      <c r="H28" s="75"/>
    </row>
    <row r="29" spans="2:10" ht="41.1" customHeight="1" x14ac:dyDescent="0.3">
      <c r="B29" s="213"/>
      <c r="C29" s="69" t="s">
        <v>147</v>
      </c>
      <c r="D29" s="147" t="s">
        <v>171</v>
      </c>
      <c r="E29" s="132">
        <f>IF(D29='Back end'!$A$20,2,IF(D29='Back end'!$A$21,1,IF(D29='Back end'!$A$22,0,IF(D29='Back end'!$A$23,0))))</f>
        <v>0</v>
      </c>
      <c r="F29" s="161">
        <v>2</v>
      </c>
      <c r="G29" s="135">
        <f t="shared" si="0"/>
        <v>0</v>
      </c>
      <c r="H29" s="75"/>
    </row>
    <row r="30" spans="2:10" ht="54.75" customHeight="1" x14ac:dyDescent="0.3">
      <c r="B30" s="213"/>
      <c r="C30" s="76" t="s">
        <v>149</v>
      </c>
      <c r="D30" s="147" t="s">
        <v>168</v>
      </c>
      <c r="E30" s="132">
        <f>IF(D30='Back end'!$A$20,2,IF(D30='Back end'!$A$21,1,IF(D30='Back end'!$A$22,0,IF(D30='Back end'!$A$23,0))))</f>
        <v>2</v>
      </c>
      <c r="F30" s="161">
        <v>1</v>
      </c>
      <c r="G30" s="132">
        <f t="shared" si="0"/>
        <v>2</v>
      </c>
      <c r="H30" s="77"/>
      <c r="J30" s="16"/>
    </row>
    <row r="31" spans="2:10" ht="35.450000000000003" customHeight="1" x14ac:dyDescent="0.3">
      <c r="B31" s="213"/>
      <c r="C31" s="78" t="s">
        <v>85</v>
      </c>
      <c r="D31" s="147" t="s">
        <v>168</v>
      </c>
      <c r="E31" s="132">
        <f>IF(D31='Back end'!$A$20,2,IF(D31='Back end'!$A$21,1,IF(D31='Back end'!$A$22,0,IF(D31='Back end'!$A$23,0))))</f>
        <v>2</v>
      </c>
      <c r="F31" s="161">
        <v>2</v>
      </c>
      <c r="G31" s="132">
        <f t="shared" si="0"/>
        <v>4</v>
      </c>
      <c r="H31" s="79"/>
      <c r="J31" s="16"/>
    </row>
    <row r="32" spans="2:10" ht="60" customHeight="1" x14ac:dyDescent="0.3">
      <c r="B32" s="213"/>
      <c r="C32" s="80" t="s">
        <v>150</v>
      </c>
      <c r="D32" s="147" t="s">
        <v>171</v>
      </c>
      <c r="E32" s="132">
        <f>IF(D32='Back end'!$A$20,2,IF(D32='Back end'!$A$21,1,IF(D32='Back end'!$A$22,0,IF(D32='Back end'!$A$23,0))))</f>
        <v>0</v>
      </c>
      <c r="F32" s="162">
        <v>3</v>
      </c>
      <c r="G32" s="136">
        <f t="shared" si="0"/>
        <v>0</v>
      </c>
      <c r="H32" s="64" t="s">
        <v>86</v>
      </c>
    </row>
    <row r="33" spans="2:8" ht="74.25" customHeight="1" x14ac:dyDescent="0.3">
      <c r="B33" s="213"/>
      <c r="C33" s="80" t="s">
        <v>151</v>
      </c>
      <c r="D33" s="147" t="s">
        <v>171</v>
      </c>
      <c r="E33" s="132">
        <f>IF(D33='Back end'!$A$20,2,IF(D33='Back end'!$A$21,1,IF(D33='Back end'!$A$22,0,IF(D33='Back end'!$A$23,0))))</f>
        <v>0</v>
      </c>
      <c r="F33" s="162">
        <v>2</v>
      </c>
      <c r="G33" s="136">
        <f t="shared" si="0"/>
        <v>0</v>
      </c>
      <c r="H33" s="81"/>
    </row>
    <row r="34" spans="2:8" ht="37.5" customHeight="1" x14ac:dyDescent="0.3">
      <c r="B34" s="213"/>
      <c r="C34" s="80" t="s">
        <v>87</v>
      </c>
      <c r="D34" s="147" t="s">
        <v>171</v>
      </c>
      <c r="E34" s="132">
        <f>IF(D34='Back end'!$A$20,2,IF(D34='Back end'!$A$21,1,IF(D34='Back end'!$A$22,0,IF(D34='Back end'!$A$23,0))))</f>
        <v>0</v>
      </c>
      <c r="F34" s="162">
        <v>1</v>
      </c>
      <c r="G34" s="136">
        <f t="shared" si="0"/>
        <v>0</v>
      </c>
      <c r="H34" s="81"/>
    </row>
    <row r="35" spans="2:8" ht="48.6" customHeight="1" x14ac:dyDescent="0.3">
      <c r="B35" s="213"/>
      <c r="C35" s="69" t="s">
        <v>88</v>
      </c>
      <c r="D35" s="147" t="s">
        <v>168</v>
      </c>
      <c r="E35" s="132">
        <f>IF(D35='Back end'!$A$20,2,IF(D35='Back end'!$A$21,1,IF(D35='Back end'!$A$22,0,IF(D35='Back end'!$A$23,0))))</f>
        <v>2</v>
      </c>
      <c r="F35" s="132">
        <v>2</v>
      </c>
      <c r="G35" s="132">
        <f t="shared" si="0"/>
        <v>4</v>
      </c>
      <c r="H35" s="81"/>
    </row>
    <row r="36" spans="2:8" ht="41.45" customHeight="1" x14ac:dyDescent="0.3">
      <c r="B36" s="213"/>
      <c r="C36" s="82" t="s">
        <v>89</v>
      </c>
      <c r="D36" s="147" t="s">
        <v>171</v>
      </c>
      <c r="E36" s="132">
        <f>IF(D36='Back end'!$A$20,2,IF(D36='Back end'!$A$21,1,IF(D36='Back end'!$A$22,0,IF(D36='Back end'!$A$23,0))))</f>
        <v>0</v>
      </c>
      <c r="F36" s="137">
        <v>3</v>
      </c>
      <c r="G36" s="137">
        <f t="shared" ref="G36:G39" si="1">E36*F36</f>
        <v>0</v>
      </c>
      <c r="H36" s="68"/>
    </row>
    <row r="37" spans="2:8" ht="38.1" customHeight="1" x14ac:dyDescent="0.3">
      <c r="B37" s="213"/>
      <c r="C37" s="69" t="s">
        <v>90</v>
      </c>
      <c r="D37" s="147" t="s">
        <v>168</v>
      </c>
      <c r="E37" s="132">
        <f>IF(D37='Back end'!$A$20,2,IF(D37='Back end'!$A$21,1,IF(D37='Back end'!$A$22,0,IF(D37='Back end'!$A$23,0))))</f>
        <v>2</v>
      </c>
      <c r="F37" s="132">
        <v>2</v>
      </c>
      <c r="G37" s="132">
        <f t="shared" si="1"/>
        <v>4</v>
      </c>
      <c r="H37" s="70"/>
    </row>
    <row r="38" spans="2:8" ht="66.95" customHeight="1" x14ac:dyDescent="0.3">
      <c r="B38" s="213"/>
      <c r="C38" s="69" t="s">
        <v>152</v>
      </c>
      <c r="D38" s="147" t="s">
        <v>171</v>
      </c>
      <c r="E38" s="132">
        <f>IF(D38='Back end'!$A$20,2,IF(D38='Back end'!$A$21,1,IF(D38='Back end'!$A$22,0,IF(D38='Back end'!$A$23,0))))</f>
        <v>0</v>
      </c>
      <c r="F38" s="132">
        <v>3</v>
      </c>
      <c r="G38" s="132">
        <f t="shared" si="1"/>
        <v>0</v>
      </c>
      <c r="H38" s="83"/>
    </row>
    <row r="39" spans="2:8" ht="74.45" customHeight="1" thickBot="1" x14ac:dyDescent="0.35">
      <c r="B39" s="214"/>
      <c r="C39" s="84" t="s">
        <v>153</v>
      </c>
      <c r="D39" s="152" t="s">
        <v>169</v>
      </c>
      <c r="E39" s="133">
        <f>IF(D39='Back end'!$A$20,2,IF(D39='Back end'!$A$21,1,IF(D39='Back end'!$A$22,0,IF(D39='Back end'!$A$23,0))))</f>
        <v>1</v>
      </c>
      <c r="F39" s="138">
        <v>3</v>
      </c>
      <c r="G39" s="138">
        <f t="shared" si="1"/>
        <v>3</v>
      </c>
      <c r="H39" s="85"/>
    </row>
    <row r="40" spans="2:8" ht="78.75" customHeight="1" x14ac:dyDescent="0.3">
      <c r="B40" s="203" t="s">
        <v>138</v>
      </c>
      <c r="C40" s="61" t="s">
        <v>29</v>
      </c>
      <c r="D40" s="142" t="s">
        <v>169</v>
      </c>
      <c r="E40" s="131">
        <f>IF(D40='Back end'!$A$20,2,IF(D40='Back end'!$A$21,1,IF(D40='Back end'!$A$22,0,IF(D40='Back end'!$A$23,0))))</f>
        <v>1</v>
      </c>
      <c r="F40" s="141">
        <v>2</v>
      </c>
      <c r="G40" s="139">
        <f t="shared" si="0"/>
        <v>2</v>
      </c>
      <c r="H40" s="62" t="s">
        <v>160</v>
      </c>
    </row>
    <row r="41" spans="2:8" ht="54.6" customHeight="1" thickBot="1" x14ac:dyDescent="0.35">
      <c r="B41" s="204"/>
      <c r="C41" s="86" t="s">
        <v>91</v>
      </c>
      <c r="D41" s="152" t="s">
        <v>168</v>
      </c>
      <c r="E41" s="133">
        <f>IF(D41='Back end'!$A$20,2,IF(D41='Back end'!$A$21,1,IF(D41='Back end'!$A$22,0,IF(D41='Back end'!$A$23,0))))</f>
        <v>2</v>
      </c>
      <c r="F41" s="140">
        <v>2</v>
      </c>
      <c r="G41" s="140">
        <f t="shared" si="0"/>
        <v>4</v>
      </c>
      <c r="H41" s="85"/>
    </row>
    <row r="42" spans="2:8" ht="67.5" customHeight="1" x14ac:dyDescent="0.3">
      <c r="B42" s="203" t="s">
        <v>92</v>
      </c>
      <c r="C42" s="61" t="s">
        <v>148</v>
      </c>
      <c r="D42" s="142" t="s">
        <v>168</v>
      </c>
      <c r="E42" s="131">
        <f>IF(D42='Back end'!$A$20,2,IF(D42='Back end'!$A$21,1,IF(D42='Back end'!$A$22,0,IF(D42='Back end'!$A$23,0))))</f>
        <v>2</v>
      </c>
      <c r="F42" s="141">
        <v>3</v>
      </c>
      <c r="G42" s="141">
        <f t="shared" si="0"/>
        <v>6</v>
      </c>
      <c r="H42" s="87" t="s">
        <v>161</v>
      </c>
    </row>
    <row r="43" spans="2:8" ht="60.75" customHeight="1" x14ac:dyDescent="0.3">
      <c r="B43" s="205"/>
      <c r="C43" s="69" t="s">
        <v>93</v>
      </c>
      <c r="D43" s="147" t="s">
        <v>170</v>
      </c>
      <c r="E43" s="132">
        <f>IF(D43='Back end'!$A$20,2,IF(D43='Back end'!$A$21,1,IF(D43='Back end'!$A$22,0,IF(D43='Back end'!$A$23,0))))</f>
        <v>0</v>
      </c>
      <c r="F43" s="135">
        <v>2</v>
      </c>
      <c r="G43" s="135">
        <f t="shared" si="0"/>
        <v>0</v>
      </c>
      <c r="H43" s="88"/>
    </row>
    <row r="44" spans="2:8" ht="42.6" customHeight="1" thickBot="1" x14ac:dyDescent="0.35">
      <c r="B44" s="204"/>
      <c r="C44" s="86" t="s">
        <v>94</v>
      </c>
      <c r="D44" s="152" t="s">
        <v>169</v>
      </c>
      <c r="E44" s="133">
        <f>IF(D44='Back end'!$A$20,2,IF(D44='Back end'!$A$21,1,IF(D44='Back end'!$A$22,0,IF(D44='Back end'!$A$23,0))))</f>
        <v>1</v>
      </c>
      <c r="F44" s="140">
        <v>2</v>
      </c>
      <c r="G44" s="140">
        <f t="shared" si="0"/>
        <v>2</v>
      </c>
      <c r="H44" s="85"/>
    </row>
    <row r="45" spans="2:8" ht="53.25" customHeight="1" x14ac:dyDescent="0.3">
      <c r="B45" s="207" t="s">
        <v>139</v>
      </c>
      <c r="C45" s="61" t="s">
        <v>95</v>
      </c>
      <c r="D45" s="142" t="s">
        <v>171</v>
      </c>
      <c r="E45" s="131">
        <f>IF(D45='Back end'!$A$20,2,IF(D45='Back end'!$A$21,1,IF(D45='Back end'!$A$22,0,IF(D45='Back end'!$A$23,0))))</f>
        <v>0</v>
      </c>
      <c r="F45" s="141">
        <v>3</v>
      </c>
      <c r="G45" s="139">
        <f t="shared" si="0"/>
        <v>0</v>
      </c>
      <c r="H45" s="62" t="s">
        <v>96</v>
      </c>
    </row>
    <row r="46" spans="2:8" ht="74.45" customHeight="1" x14ac:dyDescent="0.3">
      <c r="B46" s="208"/>
      <c r="C46" s="67" t="s">
        <v>97</v>
      </c>
      <c r="D46" s="147" t="s">
        <v>168</v>
      </c>
      <c r="E46" s="132">
        <f>IF(D46='Back end'!$A$20,2,IF(D46='Back end'!$A$21,1,IF(D46='Back end'!$A$22,0,IF(D46='Back end'!$A$23,0))))</f>
        <v>2</v>
      </c>
      <c r="F46" s="134">
        <v>3</v>
      </c>
      <c r="G46" s="132">
        <f t="shared" si="0"/>
        <v>6</v>
      </c>
      <c r="H46" s="68"/>
    </row>
    <row r="47" spans="2:8" ht="92.25" customHeight="1" x14ac:dyDescent="0.3">
      <c r="B47" s="209"/>
      <c r="C47" s="69" t="s">
        <v>98</v>
      </c>
      <c r="D47" s="147" t="s">
        <v>170</v>
      </c>
      <c r="E47" s="132">
        <f>IF(D47='Back end'!$A$20,2,IF(D47='Back end'!$A$21,1,IF(D47='Back end'!$A$22,0,IF(D47='Back end'!$A$23,0))))</f>
        <v>0</v>
      </c>
      <c r="F47" s="132">
        <v>2</v>
      </c>
      <c r="G47" s="132">
        <f>E47*F47</f>
        <v>0</v>
      </c>
      <c r="H47" s="68"/>
    </row>
    <row r="48" spans="2:8" ht="99.75" customHeight="1" x14ac:dyDescent="0.3">
      <c r="B48" s="209"/>
      <c r="C48" s="72" t="s">
        <v>99</v>
      </c>
      <c r="D48" s="147" t="s">
        <v>170</v>
      </c>
      <c r="E48" s="132">
        <f>IF(D48='Back end'!$A$20,2,IF(D48='Back end'!$A$21,1,IF(D48='Back end'!$A$22,0,IF(D48='Back end'!$A$23,0))))</f>
        <v>0</v>
      </c>
      <c r="F48" s="135">
        <v>2</v>
      </c>
      <c r="G48" s="135">
        <f t="shared" si="0"/>
        <v>0</v>
      </c>
      <c r="H48" s="71"/>
    </row>
    <row r="49" spans="2:8" ht="84" customHeight="1" thickBot="1" x14ac:dyDescent="0.35">
      <c r="B49" s="210"/>
      <c r="C49" s="89" t="s">
        <v>100</v>
      </c>
      <c r="D49" s="152" t="s">
        <v>171</v>
      </c>
      <c r="E49" s="132">
        <f>IF(D49='Back end'!$A$20,2,IF(D49='Back end'!$A$21,1,IF(D49='Back end'!$A$22,0,IF(D49='Back end'!$A$23,0))))</f>
        <v>0</v>
      </c>
      <c r="F49" s="133">
        <v>2</v>
      </c>
      <c r="G49" s="140">
        <f t="shared" si="0"/>
        <v>0</v>
      </c>
      <c r="H49" s="85"/>
    </row>
    <row r="50" spans="2:8" ht="63" customHeight="1" x14ac:dyDescent="0.3">
      <c r="B50" s="203" t="s">
        <v>101</v>
      </c>
      <c r="C50" s="61" t="s">
        <v>102</v>
      </c>
      <c r="D50" s="142" t="s">
        <v>168</v>
      </c>
      <c r="E50" s="131">
        <f>IF(D50='Back end'!$A$20,2,IF(D50='Back end'!$A$21,1,IF(D50='Back end'!$A$22,0,IF(D50='Back end'!$A$23,0))))</f>
        <v>2</v>
      </c>
      <c r="F50" s="131">
        <v>3</v>
      </c>
      <c r="G50" s="131">
        <f t="shared" si="0"/>
        <v>6</v>
      </c>
      <c r="H50" s="87"/>
    </row>
    <row r="51" spans="2:8" ht="45.75" customHeight="1" x14ac:dyDescent="0.3">
      <c r="B51" s="205"/>
      <c r="C51" s="69" t="s">
        <v>103</v>
      </c>
      <c r="D51" s="147" t="s">
        <v>168</v>
      </c>
      <c r="E51" s="132">
        <f>IF(D51='Back end'!$A$20,2,IF(D51='Back end'!$A$21,1,IF(D51='Back end'!$A$22,0,IF(D51='Back end'!$A$23,0))))</f>
        <v>2</v>
      </c>
      <c r="F51" s="132">
        <v>3</v>
      </c>
      <c r="G51" s="132">
        <f t="shared" si="0"/>
        <v>6</v>
      </c>
      <c r="H51" s="71" t="s">
        <v>104</v>
      </c>
    </row>
    <row r="52" spans="2:8" ht="50.45" customHeight="1" x14ac:dyDescent="0.3">
      <c r="B52" s="205"/>
      <c r="C52" s="69" t="s">
        <v>105</v>
      </c>
      <c r="D52" s="147" t="s">
        <v>168</v>
      </c>
      <c r="E52" s="132">
        <f>IF(D52='Back end'!$A$20,2,IF(D52='Back end'!$A$21,1,IF(D52='Back end'!$A$22,0,IF(D52='Back end'!$A$23,0))))</f>
        <v>2</v>
      </c>
      <c r="F52" s="132">
        <v>2</v>
      </c>
      <c r="G52" s="132">
        <f t="shared" si="0"/>
        <v>4</v>
      </c>
      <c r="H52" s="75" t="s">
        <v>162</v>
      </c>
    </row>
    <row r="53" spans="2:8" ht="57.75" customHeight="1" x14ac:dyDescent="0.3">
      <c r="B53" s="205"/>
      <c r="C53" s="90" t="s">
        <v>30</v>
      </c>
      <c r="D53" s="153" t="s">
        <v>169</v>
      </c>
      <c r="E53" s="132">
        <f>IF(D53='Back end'!$A$20,2,IF(D53='Back end'!$A$21,1,IF(D53='Back end'!$A$22,0,IF(D53='Back end'!$A$23,0))))</f>
        <v>1</v>
      </c>
      <c r="F53" s="163">
        <v>2</v>
      </c>
      <c r="G53" s="132">
        <f t="shared" si="0"/>
        <v>2</v>
      </c>
      <c r="H53" s="71"/>
    </row>
    <row r="54" spans="2:8" ht="63.95" customHeight="1" x14ac:dyDescent="0.3">
      <c r="B54" s="205"/>
      <c r="C54" s="90" t="s">
        <v>106</v>
      </c>
      <c r="D54" s="153" t="s">
        <v>169</v>
      </c>
      <c r="E54" s="132">
        <f>IF(D54='Back end'!$A$20,2,IF(D54='Back end'!$A$21,1,IF(D54='Back end'!$A$22,0,IF(D54='Back end'!$A$23,0))))</f>
        <v>1</v>
      </c>
      <c r="F54" s="163">
        <v>2</v>
      </c>
      <c r="G54" s="132">
        <f t="shared" si="0"/>
        <v>2</v>
      </c>
      <c r="H54" s="75"/>
    </row>
    <row r="55" spans="2:8" ht="60.6" customHeight="1" thickBot="1" x14ac:dyDescent="0.35">
      <c r="B55" s="204"/>
      <c r="C55" s="91" t="s">
        <v>107</v>
      </c>
      <c r="D55" s="152" t="s">
        <v>169</v>
      </c>
      <c r="E55" s="133">
        <f>IF(D55='Back end'!$A$20,2,IF(D55='Back end'!$A$21,1,IF(D55='Back end'!$A$22,0,IF(D55='Back end'!$A$23,0))))</f>
        <v>1</v>
      </c>
      <c r="F55" s="133">
        <v>3</v>
      </c>
      <c r="G55" s="133">
        <f t="shared" si="0"/>
        <v>3</v>
      </c>
      <c r="H55" s="85" t="s">
        <v>163</v>
      </c>
    </row>
    <row r="56" spans="2:8" ht="54" customHeight="1" x14ac:dyDescent="0.3">
      <c r="B56" s="201" t="s">
        <v>31</v>
      </c>
      <c r="C56" s="92" t="s">
        <v>154</v>
      </c>
      <c r="D56" s="154" t="s">
        <v>171</v>
      </c>
      <c r="E56" s="131">
        <f>IF(D56='Back end'!$A$20,2,IF(D56='Back end'!$A$21,1,IF(D56='Back end'!$A$22,0,IF(D56='Back end'!$A$23,0))))</f>
        <v>0</v>
      </c>
      <c r="F56" s="141">
        <v>3</v>
      </c>
      <c r="G56" s="141">
        <f>E56*F56</f>
        <v>0</v>
      </c>
      <c r="H56" s="87"/>
    </row>
    <row r="57" spans="2:8" ht="59.1" customHeight="1" x14ac:dyDescent="0.3">
      <c r="B57" s="201"/>
      <c r="C57" s="93" t="s">
        <v>108</v>
      </c>
      <c r="D57" s="155" t="s">
        <v>168</v>
      </c>
      <c r="E57" s="132">
        <f>IF(D57='Back end'!$A$20,2,IF(D57='Back end'!$A$21,1,IF(D57='Back end'!$A$22,0,IF(D57='Back end'!$A$23,0))))</f>
        <v>2</v>
      </c>
      <c r="F57" s="135">
        <v>3</v>
      </c>
      <c r="G57" s="135">
        <f t="shared" ref="G57:G59" si="2">E57*F57</f>
        <v>6</v>
      </c>
      <c r="H57" s="71"/>
    </row>
    <row r="58" spans="2:8" ht="71.25" customHeight="1" x14ac:dyDescent="0.3">
      <c r="B58" s="201"/>
      <c r="C58" s="93" t="s">
        <v>109</v>
      </c>
      <c r="D58" s="155" t="s">
        <v>169</v>
      </c>
      <c r="E58" s="132">
        <f>IF(D58='Back end'!$A$20,2,IF(D58='Back end'!$A$21,1,IF(D58='Back end'!$A$22,0,IF(D58='Back end'!$A$23,0))))</f>
        <v>1</v>
      </c>
      <c r="F58" s="135">
        <v>2</v>
      </c>
      <c r="G58" s="135">
        <f t="shared" si="2"/>
        <v>2</v>
      </c>
      <c r="H58" s="71" t="s">
        <v>164</v>
      </c>
    </row>
    <row r="59" spans="2:8" ht="67.5" customHeight="1" thickBot="1" x14ac:dyDescent="0.35">
      <c r="B59" s="202"/>
      <c r="C59" s="94" t="s">
        <v>110</v>
      </c>
      <c r="D59" s="156" t="s">
        <v>169</v>
      </c>
      <c r="E59" s="133">
        <f>IF(D59='Back end'!$A$20,2,IF(D59='Back end'!$A$21,1,IF(D59='Back end'!$A$22,0,IF(D59='Back end'!$A$23,0))))</f>
        <v>1</v>
      </c>
      <c r="F59" s="140">
        <v>2</v>
      </c>
      <c r="G59" s="140">
        <f t="shared" si="2"/>
        <v>2</v>
      </c>
      <c r="H59" s="85"/>
    </row>
    <row r="61" spans="2:8" ht="7.5" customHeight="1" thickBot="1" x14ac:dyDescent="0.35"/>
    <row r="62" spans="2:8" ht="15.95" hidden="1" customHeight="1" thickBot="1" x14ac:dyDescent="0.35">
      <c r="C62" s="95" t="s">
        <v>1</v>
      </c>
      <c r="D62" s="96">
        <f>SUM(G62)</f>
        <v>128</v>
      </c>
      <c r="F62" s="97"/>
      <c r="G62" s="97">
        <f>SUM(G9:G59)</f>
        <v>128</v>
      </c>
    </row>
    <row r="63" spans="2:8" ht="81" customHeight="1" thickBot="1" x14ac:dyDescent="0.65">
      <c r="C63" s="98" t="s">
        <v>28</v>
      </c>
      <c r="D63" s="100">
        <f>(D62/232)*100</f>
        <v>55.172413793103445</v>
      </c>
      <c r="F63" s="99"/>
      <c r="G63" s="99"/>
    </row>
    <row r="65" spans="2:16" ht="6.75" customHeight="1" x14ac:dyDescent="0.3"/>
    <row r="66" spans="2:16" ht="6.75" customHeight="1" x14ac:dyDescent="0.3"/>
    <row r="67" spans="2:16" ht="6.75" customHeight="1" x14ac:dyDescent="0.3"/>
    <row r="68" spans="2:16" ht="22.7" customHeight="1" x14ac:dyDescent="0.3">
      <c r="B68" s="14" t="s">
        <v>54</v>
      </c>
      <c r="C68" s="14"/>
      <c r="D68" s="14"/>
      <c r="E68" s="14"/>
      <c r="F68" s="14"/>
    </row>
    <row r="69" spans="2:16" ht="22.7" customHeight="1" x14ac:dyDescent="0.3">
      <c r="B69" s="15" t="s">
        <v>55</v>
      </c>
      <c r="C69" s="15"/>
      <c r="D69" s="15"/>
      <c r="E69" s="15"/>
      <c r="F69" s="15"/>
      <c r="G69" s="15"/>
      <c r="H69" s="15"/>
      <c r="I69" s="15"/>
      <c r="J69" s="15"/>
      <c r="K69" s="15"/>
      <c r="L69" s="15"/>
      <c r="M69" s="15"/>
      <c r="N69" s="15"/>
      <c r="O69" s="15"/>
      <c r="P69" s="15"/>
    </row>
  </sheetData>
  <mergeCells count="10">
    <mergeCell ref="B56:B59"/>
    <mergeCell ref="B40:B41"/>
    <mergeCell ref="B50:B55"/>
    <mergeCell ref="B4:H5"/>
    <mergeCell ref="B2:D2"/>
    <mergeCell ref="B7:D7"/>
    <mergeCell ref="B9:B11"/>
    <mergeCell ref="B42:B44"/>
    <mergeCell ref="B45:B49"/>
    <mergeCell ref="B12:B39"/>
  </mergeCells>
  <phoneticPr fontId="2"/>
  <hyperlinks>
    <hyperlink ref="B68" r:id="rId1" display="https://creativecommons.org/licenses/by-nc-sa/3.0/igo" xr:uid="{00000000-0004-0000-0300-000000000000}"/>
  </hyperlinks>
  <printOptions horizontalCentered="1"/>
  <pageMargins left="0.19685039370078741" right="0.19685039370078741" top="0.19685039370078741" bottom="0.19685039370078741" header="7.874015748031496E-2" footer="7.874015748031496E-2"/>
  <pageSetup paperSize="9" scale="49" fitToHeight="5" orientation="portrait" r:id="rId2"/>
  <headerFooter>
    <oddFooter xml:space="preserve">&amp;C&amp;P / &amp;N </odd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'Back end'!$A$20:$A$23</xm:f>
          </x14:formula1>
          <xm:sqref>D9:D59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P34"/>
  <sheetViews>
    <sheetView topLeftCell="A10" zoomScaleNormal="100" workbookViewId="0">
      <selection activeCell="D15" sqref="D15"/>
    </sheetView>
  </sheetViews>
  <sheetFormatPr defaultColWidth="10.875" defaultRowHeight="16.5" x14ac:dyDescent="0.3"/>
  <cols>
    <col min="1" max="1" width="3.875" style="1" customWidth="1"/>
    <col min="2" max="2" width="33.375" style="1" customWidth="1"/>
    <col min="3" max="6" width="30.875" style="1" customWidth="1"/>
    <col min="7" max="7" width="4" style="1" customWidth="1"/>
    <col min="8" max="16384" width="10.875" style="1"/>
  </cols>
  <sheetData>
    <row r="1" spans="2:15" ht="33.200000000000003" customHeight="1" x14ac:dyDescent="0.3"/>
    <row r="2" spans="2:15" s="16" customFormat="1" ht="36" customHeight="1" x14ac:dyDescent="0.3">
      <c r="B2" s="171" t="s">
        <v>112</v>
      </c>
      <c r="C2" s="171"/>
      <c r="D2" s="171"/>
      <c r="E2" s="171"/>
      <c r="F2" s="171"/>
      <c r="G2" s="53"/>
      <c r="H2" s="53"/>
      <c r="I2" s="53"/>
    </row>
    <row r="3" spans="2:15" s="16" customFormat="1" ht="17.25" thickBot="1" x14ac:dyDescent="0.35"/>
    <row r="4" spans="2:15" s="22" customFormat="1" ht="91.5" customHeight="1" x14ac:dyDescent="0.15">
      <c r="B4" s="215" t="s">
        <v>165</v>
      </c>
      <c r="C4" s="216"/>
      <c r="D4" s="216"/>
      <c r="E4" s="216"/>
      <c r="F4" s="217"/>
      <c r="G4" s="23"/>
      <c r="H4" s="23"/>
      <c r="I4" s="23"/>
    </row>
    <row r="5" spans="2:15" s="22" customFormat="1" ht="59.25" customHeight="1" thickBot="1" x14ac:dyDescent="0.2">
      <c r="B5" s="218"/>
      <c r="C5" s="219"/>
      <c r="D5" s="219"/>
      <c r="E5" s="219"/>
      <c r="F5" s="220"/>
      <c r="G5" s="23"/>
      <c r="H5" s="23"/>
      <c r="I5" s="23"/>
    </row>
    <row r="7" spans="2:15" ht="17.25" thickBot="1" x14ac:dyDescent="0.35"/>
    <row r="8" spans="2:15" ht="50.1" customHeight="1" thickBot="1" x14ac:dyDescent="0.35">
      <c r="B8" s="229" t="s">
        <v>113</v>
      </c>
      <c r="C8" s="230"/>
      <c r="D8" s="230"/>
      <c r="E8" s="231"/>
      <c r="F8" s="101">
        <f>'3. Risk Evaluation'!D20</f>
        <v>0</v>
      </c>
    </row>
    <row r="9" spans="2:15" ht="18.95" customHeight="1" thickBot="1" x14ac:dyDescent="0.35">
      <c r="B9" s="232"/>
      <c r="C9" s="232"/>
      <c r="D9" s="232"/>
    </row>
    <row r="10" spans="2:15" ht="50.1" customHeight="1" thickBot="1" x14ac:dyDescent="0.35">
      <c r="B10" s="229" t="s">
        <v>114</v>
      </c>
      <c r="C10" s="230"/>
      <c r="D10" s="230"/>
      <c r="E10" s="231"/>
      <c r="F10" s="102">
        <f>'4. Risk Mitigation'!D63</f>
        <v>55.172413793103445</v>
      </c>
    </row>
    <row r="11" spans="2:15" ht="17.25" thickBot="1" x14ac:dyDescent="0.35">
      <c r="B11" s="232"/>
      <c r="C11" s="232"/>
      <c r="D11" s="232"/>
    </row>
    <row r="12" spans="2:15" ht="50.1" customHeight="1" thickBot="1" x14ac:dyDescent="0.35">
      <c r="B12" s="233" t="s">
        <v>32</v>
      </c>
      <c r="C12" s="234"/>
      <c r="D12" s="234"/>
      <c r="E12" s="234"/>
      <c r="F12" s="235"/>
    </row>
    <row r="13" spans="2:15" ht="30.95" customHeight="1" thickBot="1" x14ac:dyDescent="0.65">
      <c r="B13" s="103"/>
      <c r="C13" s="227" t="s">
        <v>17</v>
      </c>
      <c r="D13" s="227"/>
      <c r="E13" s="227"/>
      <c r="F13" s="228"/>
    </row>
    <row r="14" spans="2:15" ht="45" customHeight="1" thickBot="1" x14ac:dyDescent="0.6">
      <c r="B14" s="104" t="s">
        <v>16</v>
      </c>
      <c r="C14" s="105" t="s">
        <v>5</v>
      </c>
      <c r="D14" s="105" t="s">
        <v>6</v>
      </c>
      <c r="E14" s="105" t="s">
        <v>7</v>
      </c>
      <c r="F14" s="105" t="s">
        <v>8</v>
      </c>
      <c r="J14" s="106"/>
      <c r="K14" s="106"/>
      <c r="L14" s="106"/>
      <c r="M14" s="106"/>
      <c r="N14" s="106"/>
      <c r="O14" s="106"/>
    </row>
    <row r="15" spans="2:15" ht="45" customHeight="1" thickBot="1" x14ac:dyDescent="0.35">
      <c r="B15" s="107">
        <v>0</v>
      </c>
      <c r="C15" s="108" t="s">
        <v>15</v>
      </c>
      <c r="D15" s="108" t="s">
        <v>15</v>
      </c>
      <c r="E15" s="108" t="s">
        <v>15</v>
      </c>
      <c r="F15" s="109" t="s">
        <v>11</v>
      </c>
      <c r="J15" s="106"/>
      <c r="K15" s="110"/>
      <c r="L15" s="110"/>
      <c r="M15" s="110"/>
      <c r="N15" s="110"/>
      <c r="O15" s="106"/>
    </row>
    <row r="16" spans="2:15" ht="45" customHeight="1" thickBot="1" x14ac:dyDescent="0.35">
      <c r="B16" s="107">
        <v>1</v>
      </c>
      <c r="C16" s="108" t="s">
        <v>10</v>
      </c>
      <c r="D16" s="109" t="s">
        <v>11</v>
      </c>
      <c r="E16" s="109" t="s">
        <v>11</v>
      </c>
      <c r="F16" s="111" t="s">
        <v>12</v>
      </c>
      <c r="J16" s="106"/>
      <c r="K16" s="106"/>
      <c r="L16" s="106"/>
      <c r="M16" s="106"/>
      <c r="N16" s="106"/>
      <c r="O16" s="106"/>
    </row>
    <row r="17" spans="2:15" ht="45" customHeight="1" thickBot="1" x14ac:dyDescent="0.35">
      <c r="B17" s="107">
        <v>2</v>
      </c>
      <c r="C17" s="109" t="s">
        <v>11</v>
      </c>
      <c r="D17" s="109" t="s">
        <v>11</v>
      </c>
      <c r="E17" s="111" t="s">
        <v>12</v>
      </c>
      <c r="F17" s="111" t="s">
        <v>12</v>
      </c>
      <c r="J17" s="106"/>
      <c r="K17" s="106"/>
      <c r="L17" s="106"/>
      <c r="M17" s="106"/>
      <c r="N17" s="106"/>
      <c r="O17" s="106"/>
    </row>
    <row r="18" spans="2:15" ht="45" customHeight="1" thickBot="1" x14ac:dyDescent="0.35">
      <c r="B18" s="107">
        <v>3</v>
      </c>
      <c r="C18" s="111" t="s">
        <v>12</v>
      </c>
      <c r="D18" s="111" t="s">
        <v>12</v>
      </c>
      <c r="E18" s="112" t="s">
        <v>13</v>
      </c>
      <c r="F18" s="112" t="s">
        <v>13</v>
      </c>
      <c r="J18" s="106"/>
      <c r="K18" s="106"/>
      <c r="L18" s="106"/>
      <c r="M18" s="106"/>
      <c r="N18" s="106"/>
      <c r="O18" s="106"/>
    </row>
    <row r="19" spans="2:15" ht="45" customHeight="1" thickBot="1" x14ac:dyDescent="0.35">
      <c r="B19" s="107">
        <v>4</v>
      </c>
      <c r="C19" s="112" t="s">
        <v>13</v>
      </c>
      <c r="D19" s="112" t="s">
        <v>13</v>
      </c>
      <c r="E19" s="113" t="s">
        <v>14</v>
      </c>
      <c r="F19" s="113" t="s">
        <v>14</v>
      </c>
      <c r="J19" s="106"/>
      <c r="K19" s="106"/>
      <c r="L19" s="106"/>
      <c r="M19" s="106"/>
      <c r="N19" s="106"/>
      <c r="O19" s="106"/>
    </row>
    <row r="20" spans="2:15" ht="45" customHeight="1" thickBot="1" x14ac:dyDescent="0.35">
      <c r="B20" s="107">
        <v>5</v>
      </c>
      <c r="C20" s="113" t="s">
        <v>14</v>
      </c>
      <c r="D20" s="113" t="s">
        <v>14</v>
      </c>
      <c r="E20" s="113" t="s">
        <v>14</v>
      </c>
      <c r="F20" s="113" t="s">
        <v>14</v>
      </c>
      <c r="J20" s="106"/>
      <c r="K20" s="106"/>
      <c r="L20" s="106"/>
      <c r="M20" s="106"/>
      <c r="N20" s="106"/>
      <c r="O20" s="106"/>
    </row>
    <row r="21" spans="2:15" x14ac:dyDescent="0.3">
      <c r="B21" s="50"/>
      <c r="C21" s="50"/>
      <c r="D21" s="50"/>
      <c r="E21" s="50"/>
      <c r="F21" s="50"/>
    </row>
    <row r="22" spans="2:15" ht="17.25" thickBot="1" x14ac:dyDescent="0.35">
      <c r="B22" s="50"/>
      <c r="C22" s="50"/>
      <c r="D22" s="50"/>
      <c r="E22" s="50"/>
      <c r="F22" s="50"/>
    </row>
    <row r="23" spans="2:15" ht="33.75" thickBot="1" x14ac:dyDescent="0.65">
      <c r="B23" s="114" t="s">
        <v>18</v>
      </c>
      <c r="C23" s="224"/>
      <c r="D23" s="225"/>
      <c r="E23" s="225"/>
      <c r="F23" s="226"/>
    </row>
    <row r="24" spans="2:15" ht="53.1" customHeight="1" thickBot="1" x14ac:dyDescent="0.35">
      <c r="B24" s="115" t="s">
        <v>10</v>
      </c>
      <c r="C24" s="221" t="s">
        <v>115</v>
      </c>
      <c r="D24" s="222"/>
      <c r="E24" s="222"/>
      <c r="F24" s="223"/>
    </row>
    <row r="25" spans="2:15" ht="53.1" customHeight="1" thickBot="1" x14ac:dyDescent="0.35">
      <c r="B25" s="116" t="s">
        <v>11</v>
      </c>
      <c r="C25" s="221" t="s">
        <v>116</v>
      </c>
      <c r="D25" s="222"/>
      <c r="E25" s="222"/>
      <c r="F25" s="223"/>
    </row>
    <row r="26" spans="2:15" ht="53.1" customHeight="1" thickBot="1" x14ac:dyDescent="0.35">
      <c r="B26" s="117" t="s">
        <v>12</v>
      </c>
      <c r="C26" s="221" t="s">
        <v>117</v>
      </c>
      <c r="D26" s="222"/>
      <c r="E26" s="222"/>
      <c r="F26" s="223"/>
    </row>
    <row r="27" spans="2:15" ht="53.1" customHeight="1" thickBot="1" x14ac:dyDescent="0.35">
      <c r="B27" s="118" t="s">
        <v>13</v>
      </c>
      <c r="C27" s="221" t="s">
        <v>118</v>
      </c>
      <c r="D27" s="222"/>
      <c r="E27" s="222"/>
      <c r="F27" s="223"/>
    </row>
    <row r="28" spans="2:15" ht="53.1" customHeight="1" thickBot="1" x14ac:dyDescent="0.35">
      <c r="B28" s="119" t="s">
        <v>14</v>
      </c>
      <c r="C28" s="221" t="s">
        <v>119</v>
      </c>
      <c r="D28" s="222"/>
      <c r="E28" s="222"/>
      <c r="F28" s="223"/>
    </row>
    <row r="29" spans="2:15" x14ac:dyDescent="0.3">
      <c r="B29" s="50"/>
      <c r="C29" s="50"/>
      <c r="D29" s="50"/>
      <c r="E29" s="50"/>
      <c r="F29" s="50"/>
    </row>
    <row r="33" spans="2:16" ht="20.45" customHeight="1" x14ac:dyDescent="0.3">
      <c r="B33" s="178" t="s">
        <v>54</v>
      </c>
      <c r="C33" s="178"/>
      <c r="D33" s="178"/>
      <c r="E33" s="178"/>
      <c r="F33" s="178"/>
      <c r="G33" s="120"/>
      <c r="H33" s="120"/>
      <c r="I33" s="120"/>
      <c r="J33" s="120"/>
      <c r="K33" s="120"/>
      <c r="L33" s="120"/>
      <c r="M33" s="120"/>
    </row>
    <row r="34" spans="2:16" ht="20.45" customHeight="1" x14ac:dyDescent="0.3">
      <c r="B34" s="15" t="s">
        <v>55</v>
      </c>
      <c r="C34" s="15"/>
      <c r="D34" s="15"/>
      <c r="E34" s="15"/>
      <c r="F34" s="15"/>
      <c r="G34" s="15"/>
      <c r="H34" s="15"/>
      <c r="I34" s="15"/>
      <c r="J34" s="15"/>
      <c r="K34" s="15"/>
      <c r="L34" s="15"/>
      <c r="M34" s="15"/>
      <c r="N34" s="15"/>
      <c r="O34" s="15"/>
      <c r="P34" s="15"/>
    </row>
  </sheetData>
  <mergeCells count="15">
    <mergeCell ref="B33:F33"/>
    <mergeCell ref="B2:F2"/>
    <mergeCell ref="B4:F5"/>
    <mergeCell ref="C28:F28"/>
    <mergeCell ref="C25:F25"/>
    <mergeCell ref="C26:F26"/>
    <mergeCell ref="C27:F27"/>
    <mergeCell ref="C23:F23"/>
    <mergeCell ref="C13:F13"/>
    <mergeCell ref="B10:E10"/>
    <mergeCell ref="C24:F24"/>
    <mergeCell ref="B8:E8"/>
    <mergeCell ref="B9:D9"/>
    <mergeCell ref="B11:D11"/>
    <mergeCell ref="B12:F12"/>
  </mergeCells>
  <phoneticPr fontId="2"/>
  <hyperlinks>
    <hyperlink ref="B33" r:id="rId1" display="https://creativecommons.org/licenses/by-nc-sa/3.0/igo" xr:uid="{00000000-0004-0000-0400-000000000000}"/>
  </hyperlinks>
  <printOptions horizontalCentered="1"/>
  <pageMargins left="0.19685039370078741" right="0.19685039370078741" top="0.19685039370078741" bottom="0.19685039370078741" header="7.874015748031496E-2" footer="7.874015748031496E-2"/>
  <pageSetup paperSize="9" scale="62"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P23"/>
  <sheetViews>
    <sheetView zoomScaleNormal="100" workbookViewId="0">
      <selection activeCell="A2" sqref="A2"/>
    </sheetView>
  </sheetViews>
  <sheetFormatPr defaultColWidth="10.875" defaultRowHeight="16.5" x14ac:dyDescent="0.3"/>
  <cols>
    <col min="1" max="1" width="2.625" style="1" customWidth="1"/>
    <col min="2" max="2" width="6.625" style="1" customWidth="1"/>
    <col min="3" max="11" width="10.875" style="1"/>
    <col min="12" max="12" width="20.125" style="1" customWidth="1"/>
    <col min="13" max="13" width="6.625" style="1" customWidth="1"/>
    <col min="14" max="14" width="4" style="1" customWidth="1"/>
    <col min="15" max="16384" width="10.875" style="1"/>
  </cols>
  <sheetData>
    <row r="1" spans="2:13" ht="41.25" customHeight="1" x14ac:dyDescent="0.3"/>
    <row r="2" spans="2:13" ht="45" customHeight="1" thickBot="1" x14ac:dyDescent="0.35">
      <c r="B2" s="236" t="s">
        <v>120</v>
      </c>
      <c r="C2" s="171"/>
      <c r="D2" s="171"/>
      <c r="E2" s="171"/>
      <c r="F2" s="171"/>
      <c r="G2" s="171"/>
      <c r="H2" s="171"/>
      <c r="I2" s="171"/>
      <c r="J2" s="171"/>
      <c r="K2" s="171"/>
      <c r="L2" s="171"/>
      <c r="M2" s="171"/>
    </row>
    <row r="3" spans="2:13" x14ac:dyDescent="0.3">
      <c r="B3" s="121"/>
      <c r="C3" s="237"/>
      <c r="D3" s="237"/>
      <c r="E3" s="237"/>
      <c r="F3" s="237"/>
      <c r="G3" s="237"/>
      <c r="H3" s="237"/>
      <c r="I3" s="237"/>
      <c r="J3" s="237"/>
      <c r="K3" s="237"/>
      <c r="L3" s="237"/>
      <c r="M3" s="3"/>
    </row>
    <row r="4" spans="2:13" ht="56.1" customHeight="1" x14ac:dyDescent="0.3">
      <c r="B4" s="122"/>
      <c r="C4" s="164" t="s">
        <v>121</v>
      </c>
      <c r="D4" s="164"/>
      <c r="E4" s="164"/>
      <c r="F4" s="164"/>
      <c r="G4" s="164"/>
      <c r="H4" s="164"/>
      <c r="I4" s="164"/>
      <c r="J4" s="164"/>
      <c r="K4" s="164"/>
      <c r="L4" s="164"/>
      <c r="M4" s="123"/>
    </row>
    <row r="5" spans="2:13" x14ac:dyDescent="0.3">
      <c r="B5" s="122"/>
      <c r="C5" s="164"/>
      <c r="D5" s="164"/>
      <c r="E5" s="164"/>
      <c r="F5" s="164"/>
      <c r="G5" s="164"/>
      <c r="H5" s="164"/>
      <c r="I5" s="164"/>
      <c r="J5" s="164"/>
      <c r="K5" s="164"/>
      <c r="L5" s="164"/>
      <c r="M5" s="123"/>
    </row>
    <row r="6" spans="2:13" ht="66" customHeight="1" x14ac:dyDescent="0.3">
      <c r="B6" s="122"/>
      <c r="C6" s="164"/>
      <c r="D6" s="164"/>
      <c r="E6" s="164"/>
      <c r="F6" s="164"/>
      <c r="G6" s="164"/>
      <c r="H6" s="164"/>
      <c r="I6" s="164"/>
      <c r="J6" s="164"/>
      <c r="K6" s="164"/>
      <c r="L6" s="164"/>
      <c r="M6" s="123"/>
    </row>
    <row r="7" spans="2:13" ht="51.6" customHeight="1" x14ac:dyDescent="0.3">
      <c r="B7" s="122"/>
      <c r="C7" s="164"/>
      <c r="D7" s="164"/>
      <c r="E7" s="164"/>
      <c r="F7" s="164"/>
      <c r="G7" s="164"/>
      <c r="H7" s="164"/>
      <c r="I7" s="164"/>
      <c r="J7" s="164"/>
      <c r="K7" s="164"/>
      <c r="L7" s="164"/>
      <c r="M7" s="123"/>
    </row>
    <row r="8" spans="2:13" s="34" customFormat="1" ht="140.1" customHeight="1" x14ac:dyDescent="0.15">
      <c r="B8" s="124"/>
      <c r="C8" s="164"/>
      <c r="D8" s="164"/>
      <c r="E8" s="164"/>
      <c r="F8" s="164"/>
      <c r="G8" s="164"/>
      <c r="H8" s="164"/>
      <c r="I8" s="164"/>
      <c r="J8" s="164"/>
      <c r="K8" s="164"/>
      <c r="L8" s="164"/>
      <c r="M8" s="125"/>
    </row>
    <row r="9" spans="2:13" ht="161.1" customHeight="1" x14ac:dyDescent="0.3">
      <c r="B9" s="122"/>
      <c r="C9" s="164"/>
      <c r="D9" s="164"/>
      <c r="E9" s="164"/>
      <c r="F9" s="164"/>
      <c r="G9" s="164"/>
      <c r="H9" s="164"/>
      <c r="I9" s="164"/>
      <c r="J9" s="164"/>
      <c r="K9" s="164"/>
      <c r="L9" s="164"/>
      <c r="M9" s="123"/>
    </row>
    <row r="10" spans="2:13" ht="15" customHeight="1" x14ac:dyDescent="0.3">
      <c r="B10" s="122"/>
      <c r="C10" s="164"/>
      <c r="D10" s="164"/>
      <c r="E10" s="164"/>
      <c r="F10" s="164"/>
      <c r="G10" s="164"/>
      <c r="H10" s="164"/>
      <c r="I10" s="164"/>
      <c r="J10" s="164"/>
      <c r="K10" s="164"/>
      <c r="L10" s="164"/>
      <c r="M10" s="123"/>
    </row>
    <row r="11" spans="2:13" ht="54" customHeight="1" x14ac:dyDescent="0.3">
      <c r="B11" s="122"/>
      <c r="C11" s="164"/>
      <c r="D11" s="164"/>
      <c r="E11" s="164"/>
      <c r="F11" s="164"/>
      <c r="G11" s="164"/>
      <c r="H11" s="164"/>
      <c r="I11" s="164"/>
      <c r="J11" s="164"/>
      <c r="K11" s="164"/>
      <c r="L11" s="164"/>
      <c r="M11" s="123"/>
    </row>
    <row r="12" spans="2:13" ht="15" customHeight="1" x14ac:dyDescent="0.3">
      <c r="B12" s="122"/>
      <c r="C12" s="164"/>
      <c r="D12" s="164"/>
      <c r="E12" s="164"/>
      <c r="F12" s="164"/>
      <c r="G12" s="164"/>
      <c r="H12" s="164"/>
      <c r="I12" s="164"/>
      <c r="J12" s="164"/>
      <c r="K12" s="164"/>
      <c r="L12" s="164"/>
      <c r="M12" s="123"/>
    </row>
    <row r="13" spans="2:13" ht="96" customHeight="1" x14ac:dyDescent="0.3">
      <c r="B13" s="122"/>
      <c r="C13" s="164"/>
      <c r="D13" s="164"/>
      <c r="E13" s="164"/>
      <c r="F13" s="164"/>
      <c r="G13" s="164"/>
      <c r="H13" s="164"/>
      <c r="I13" s="164"/>
      <c r="J13" s="164"/>
      <c r="K13" s="164"/>
      <c r="L13" s="164"/>
      <c r="M13" s="123"/>
    </row>
    <row r="14" spans="2:13" ht="15" customHeight="1" x14ac:dyDescent="0.3">
      <c r="B14" s="122"/>
      <c r="C14" s="164"/>
      <c r="D14" s="164"/>
      <c r="E14" s="164"/>
      <c r="F14" s="164"/>
      <c r="G14" s="164"/>
      <c r="H14" s="164"/>
      <c r="I14" s="164"/>
      <c r="J14" s="164"/>
      <c r="K14" s="164"/>
      <c r="L14" s="164"/>
      <c r="M14" s="123"/>
    </row>
    <row r="15" spans="2:13" ht="293.25" customHeight="1" x14ac:dyDescent="0.3">
      <c r="B15" s="122"/>
      <c r="C15" s="164"/>
      <c r="D15" s="164"/>
      <c r="E15" s="164"/>
      <c r="F15" s="164"/>
      <c r="G15" s="164"/>
      <c r="H15" s="164"/>
      <c r="I15" s="164"/>
      <c r="J15" s="164"/>
      <c r="K15" s="164"/>
      <c r="L15" s="164"/>
      <c r="M15" s="123"/>
    </row>
    <row r="16" spans="2:13" ht="40.5" customHeight="1" thickBot="1" x14ac:dyDescent="0.35">
      <c r="B16" s="11"/>
      <c r="C16" s="239"/>
      <c r="D16" s="239"/>
      <c r="E16" s="239"/>
      <c r="F16" s="239"/>
      <c r="G16" s="239"/>
      <c r="H16" s="239"/>
      <c r="I16" s="239"/>
      <c r="J16" s="239"/>
      <c r="K16" s="239"/>
      <c r="L16" s="239"/>
      <c r="M16" s="13"/>
    </row>
    <row r="17" spans="2:16" x14ac:dyDescent="0.3">
      <c r="C17" s="238"/>
      <c r="D17" s="238"/>
      <c r="E17" s="238"/>
      <c r="F17" s="238"/>
      <c r="G17" s="238"/>
      <c r="H17" s="238"/>
      <c r="I17" s="238"/>
      <c r="J17" s="238"/>
      <c r="K17" s="238"/>
      <c r="L17" s="238"/>
    </row>
    <row r="18" spans="2:16" ht="3.75" customHeight="1" x14ac:dyDescent="0.3">
      <c r="C18" s="238"/>
      <c r="D18" s="238"/>
      <c r="E18" s="238"/>
      <c r="F18" s="238"/>
      <c r="G18" s="238"/>
      <c r="H18" s="238"/>
      <c r="I18" s="238"/>
      <c r="J18" s="238"/>
      <c r="K18" s="238"/>
      <c r="L18" s="238"/>
    </row>
    <row r="19" spans="2:16" ht="3.75" customHeight="1" x14ac:dyDescent="0.3"/>
    <row r="20" spans="2:16" ht="26.25" customHeight="1" x14ac:dyDescent="0.3">
      <c r="B20" s="14" t="s">
        <v>54</v>
      </c>
      <c r="C20" s="14"/>
      <c r="D20" s="14"/>
      <c r="E20" s="14"/>
      <c r="F20" s="14"/>
      <c r="G20" s="14"/>
      <c r="H20" s="14"/>
      <c r="I20" s="14"/>
      <c r="J20" s="14"/>
      <c r="K20" s="14"/>
      <c r="L20" s="14"/>
      <c r="M20" s="14"/>
    </row>
    <row r="21" spans="2:16" ht="26.25" customHeight="1" x14ac:dyDescent="0.3">
      <c r="B21" s="15" t="s">
        <v>55</v>
      </c>
      <c r="C21" s="15"/>
      <c r="D21" s="15"/>
      <c r="E21" s="15"/>
      <c r="F21" s="15"/>
      <c r="G21" s="15"/>
      <c r="H21" s="15"/>
      <c r="I21" s="15"/>
      <c r="J21" s="15"/>
      <c r="K21" s="15"/>
      <c r="L21" s="15"/>
      <c r="M21" s="15"/>
      <c r="N21" s="15"/>
      <c r="O21" s="15"/>
      <c r="P21" s="15"/>
    </row>
    <row r="23" spans="2:16" x14ac:dyDescent="0.3">
      <c r="D23" s="126"/>
    </row>
  </sheetData>
  <mergeCells count="6">
    <mergeCell ref="C4:L15"/>
    <mergeCell ref="B2:M2"/>
    <mergeCell ref="C3:L3"/>
    <mergeCell ref="C17:L17"/>
    <mergeCell ref="C18:L18"/>
    <mergeCell ref="C16:L16"/>
  </mergeCells>
  <phoneticPr fontId="2"/>
  <hyperlinks>
    <hyperlink ref="B20" r:id="rId1" display="https://creativecommons.org/licenses/by-nc-sa/3.0/igo" xr:uid="{00000000-0004-0000-0500-000000000000}"/>
  </hyperlinks>
  <printOptions horizontalCentered="1"/>
  <pageMargins left="0.19685039370078741" right="0.19685039370078741" top="0.19685039370078741" bottom="0.19685039370078741" header="7.874015748031496E-2" footer="7.874015748031496E-2"/>
  <pageSetup paperSize="9" scale="7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3"/>
  <sheetViews>
    <sheetView workbookViewId="0">
      <selection activeCell="A24" sqref="A24"/>
    </sheetView>
  </sheetViews>
  <sheetFormatPr defaultColWidth="8.875" defaultRowHeight="13.5" x14ac:dyDescent="0.15"/>
  <cols>
    <col min="1" max="1" width="9.125" customWidth="1"/>
    <col min="11" max="12" width="12.625" customWidth="1"/>
    <col min="13" max="13" width="13.875" customWidth="1"/>
    <col min="14" max="14" width="13.125" customWidth="1"/>
  </cols>
  <sheetData>
    <row r="1" spans="1:1" ht="27" customHeight="1" x14ac:dyDescent="0.15"/>
    <row r="8" spans="1:1" x14ac:dyDescent="0.15">
      <c r="A8">
        <v>0</v>
      </c>
    </row>
    <row r="9" spans="1:1" x14ac:dyDescent="0.15">
      <c r="A9">
        <v>1</v>
      </c>
    </row>
    <row r="11" spans="1:1" x14ac:dyDescent="0.15">
      <c r="A11">
        <v>0</v>
      </c>
    </row>
    <row r="12" spans="1:1" x14ac:dyDescent="0.15">
      <c r="A12">
        <v>1</v>
      </c>
    </row>
    <row r="13" spans="1:1" x14ac:dyDescent="0.15">
      <c r="A13">
        <v>2</v>
      </c>
    </row>
    <row r="16" spans="1:1" x14ac:dyDescent="0.15">
      <c r="A16">
        <v>1</v>
      </c>
    </row>
    <row r="17" spans="1:1" x14ac:dyDescent="0.15">
      <c r="A17">
        <v>2</v>
      </c>
    </row>
    <row r="18" spans="1:1" x14ac:dyDescent="0.15">
      <c r="A18">
        <v>3</v>
      </c>
    </row>
    <row r="20" spans="1:1" x14ac:dyDescent="0.15">
      <c r="A20" s="127" t="s">
        <v>130</v>
      </c>
    </row>
    <row r="21" spans="1:1" x14ac:dyDescent="0.15">
      <c r="A21" t="s">
        <v>131</v>
      </c>
    </row>
    <row r="22" spans="1:1" x14ac:dyDescent="0.15">
      <c r="A22" t="s">
        <v>132</v>
      </c>
    </row>
    <row r="23" spans="1:1" x14ac:dyDescent="0.15">
      <c r="A23" t="s">
        <v>133</v>
      </c>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0:A14"/>
  <sheetViews>
    <sheetView workbookViewId="0">
      <selection activeCell="A15" sqref="A15"/>
    </sheetView>
  </sheetViews>
  <sheetFormatPr defaultColWidth="11.375" defaultRowHeight="13.5" x14ac:dyDescent="0.15"/>
  <cols>
    <col min="1" max="1" width="9" customWidth="1"/>
  </cols>
  <sheetData>
    <row r="10" spans="1:1" x14ac:dyDescent="0.15">
      <c r="A10" t="s">
        <v>128</v>
      </c>
    </row>
    <row r="11" spans="1:1" x14ac:dyDescent="0.15">
      <c r="A11" t="s">
        <v>129</v>
      </c>
    </row>
    <row r="14" spans="1:1" x14ac:dyDescent="0.15">
      <c r="A14">
        <f>+SUM('3. Risk Evaluation'!E10:E19)</f>
        <v>-2</v>
      </c>
    </row>
  </sheetData>
  <phoneticPr fontId="2"/>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927AA875F5BDA439BA66A3ADB034488" ma:contentTypeVersion="9" ma:contentTypeDescription="Create a new document." ma:contentTypeScope="" ma:versionID="6d44ad016354def578a6e6ff1989351f">
  <xsd:schema xmlns:xsd="http://www.w3.org/2001/XMLSchema" xmlns:xs="http://www.w3.org/2001/XMLSchema" xmlns:p="http://schemas.microsoft.com/office/2006/metadata/properties" xmlns:ns3="bef84f9f-5272-4c05-9fd5-d900e18ebea6" targetNamespace="http://schemas.microsoft.com/office/2006/metadata/properties" ma:root="true" ma:fieldsID="f173c217ebcfb0466f456f953548fb69" ns3:_="">
    <xsd:import namespace="bef84f9f-5272-4c05-9fd5-d900e18ebea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f84f9f-5272-4c05-9fd5-d900e18ebe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0F5C02-52F6-4E46-9119-20A0A7476D1E}">
  <ds:schemaRefs>
    <ds:schemaRef ds:uri="http://purl.org/dc/elements/1.1/"/>
    <ds:schemaRef ds:uri="http://schemas.microsoft.com/office/2006/metadata/properties"/>
    <ds:schemaRef ds:uri="http://purl.org/dc/terms/"/>
    <ds:schemaRef ds:uri="http://schemas.openxmlformats.org/package/2006/metadata/core-properties"/>
    <ds:schemaRef ds:uri="bef84f9f-5272-4c05-9fd5-d900e18ebea6"/>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984BD568-8332-45B9-8431-B92D1DB699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f84f9f-5272-4c05-9fd5-d900e18ebe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2FB5C4-BAC0-4475-8BDA-94E2CC9644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 Instructions</vt:lpstr>
      <vt:lpstr>2. Decision Tree</vt:lpstr>
      <vt:lpstr>3. Risk Evaluation</vt:lpstr>
      <vt:lpstr>4. Risk Mitigation</vt:lpstr>
      <vt:lpstr>5. Decision Matrix</vt:lpstr>
      <vt:lpstr>6. Risk Communication</vt:lpstr>
      <vt:lpstr>Back end</vt:lpstr>
      <vt:lpstr>Back end 2</vt:lpstr>
      <vt:lpstr>'1. Instructions'!Print_Area</vt:lpstr>
      <vt:lpstr>'2. Decision Tree'!Print_Area</vt:lpstr>
      <vt:lpstr>'3. Risk Evaluation'!Print_Area</vt:lpstr>
      <vt:lpstr>'4. Risk Mitigation'!Print_Area</vt:lpstr>
      <vt:lpstr>'5. Decision Matrix'!Print_Area</vt:lpstr>
      <vt:lpstr>'6. Risk Communication'!Print_Area</vt:lpstr>
      <vt:lpstr>'3. Risk Evaluation'!Print_Titles</vt:lpstr>
      <vt:lpstr>'4. Risk Mitigation'!Print_Titles</vt:lpstr>
    </vt:vector>
  </TitlesOfParts>
  <Manager/>
  <Company>Johns Hopkins Center for Health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WHO COVID Generic Risk Assessment</dc:title>
  <dc:subject/>
  <dc:creator>Lucia Mullen</dc:creator>
  <cp:keywords/>
  <dc:description/>
  <cp:lastModifiedBy>R02-06</cp:lastModifiedBy>
  <cp:lastPrinted>2021-07-09T04:29:28Z</cp:lastPrinted>
  <dcterms:created xsi:type="dcterms:W3CDTF">2020-03-04T17:33:16Z</dcterms:created>
  <dcterms:modified xsi:type="dcterms:W3CDTF">2021-08-18T02:18:35Z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0x0101004927AA875F5BDA439BA66A3ADB034488</vt:lpwstr>
  </property>
</Properties>
</file>