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6xEcfwewJ0tltO3Aea/l5vv8OCsxoPXW4e68uIjp61nluGg1da5jsr/1bE2tjd1X3hSpfG7pvUZdYqsaYrNHA==" workbookSaltValue="s/SHmC0HiDQl2JUhsBfsdg==" workbookSpinCount="100000" lockStructure="1"/>
  <bookViews>
    <workbookView xWindow="10230" yWindow="-15" windowWidth="10275" windowHeight="6375"/>
  </bookViews>
  <sheets>
    <sheet name="法非適用_観光施設・休養宿泊施設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ML52" i="4" l="1"/>
  <c r="IX52" i="4"/>
  <c r="BV76" i="4"/>
  <c r="FJ52" i="4"/>
  <c r="IX30" i="4"/>
  <c r="IX76" i="4"/>
  <c r="BV30" i="4"/>
  <c r="ML76" i="4"/>
  <c r="BV52" i="4"/>
  <c r="FJ30" i="4"/>
  <c r="C11" i="5"/>
  <c r="D11" i="5"/>
  <c r="E11" i="5"/>
  <c r="B11" i="5"/>
  <c r="LJ76" i="4" l="1"/>
  <c r="AT52" i="4"/>
  <c r="HV76" i="4"/>
  <c r="LJ52" i="4"/>
  <c r="AT30" i="4"/>
  <c r="HV52" i="4"/>
  <c r="AT76" i="4"/>
  <c r="EH30" i="4"/>
  <c r="EH52" i="4"/>
  <c r="HV30" i="4"/>
  <c r="DT52" i="4"/>
  <c r="AF76" i="4"/>
  <c r="KV76" i="4"/>
  <c r="AF52" i="4"/>
  <c r="DT30" i="4"/>
  <c r="AF30" i="4"/>
  <c r="HH52" i="4"/>
  <c r="HH76" i="4"/>
  <c r="KV52" i="4"/>
  <c r="HH30" i="4"/>
  <c r="GT52" i="4"/>
  <c r="R76" i="4"/>
  <c r="DF52" i="4"/>
  <c r="GT30" i="4"/>
  <c r="KH76" i="4"/>
  <c r="R52" i="4"/>
  <c r="DF30" i="4"/>
  <c r="GT76" i="4"/>
  <c r="KH52" i="4"/>
  <c r="R30" i="4"/>
  <c r="BH52" i="4"/>
  <c r="EV30" i="4"/>
  <c r="IJ76" i="4"/>
  <c r="BH30" i="4"/>
  <c r="IJ52" i="4"/>
  <c r="EV52" i="4"/>
  <c r="BH76" i="4"/>
  <c r="IJ30" i="4"/>
  <c r="LX76" i="4"/>
  <c r="LX52" i="4"/>
</calcChain>
</file>

<file path=xl/sharedStrings.xml><?xml version="1.0" encoding="utf-8"?>
<sst xmlns="http://schemas.openxmlformats.org/spreadsheetml/2006/main" count="313" uniqueCount="151">
  <si>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</si>
  <si>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</si>
  <si>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</si>
  <si>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</si>
  <si>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</si>
  <si>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</si>
  <si>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</si>
  <si>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</si>
  <si>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</si>
  <si>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</si>
  <si>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</si>
  <si>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</si>
  <si>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</si>
  <si>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</si>
  <si>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</si>
  <si>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</si>
  <si>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</si>
  <si>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</si>
  <si>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</si>
  <si>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</si>
  <si>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</si>
  <si>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</si>
  <si>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</si>
  <si>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</si>
  <si>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</si>
  <si>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</si>
  <si>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</si>
  <si>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</si>
  <si>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</si>
  <si>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</si>
  <si>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</si>
  <si>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</si>
  <si>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</si>
  <si>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</si>
  <si>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</si>
  <si>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</si>
  <si>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</si>
  <si>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</si>
  <si>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</si>
  <si>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</si>
  <si>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</si>
  <si>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</si>
  <si>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</si>
  <si>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</si>
  <si>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</si>
  <si>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</si>
  <si>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</si>
  <si>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</si>
  <si>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</si>
  <si>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</si>
  <si>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</si>
  <si>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</si>
  <si>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</si>
  <si>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</si>
  <si>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</si>
  <si>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</si>
  <si>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</si>
  <si>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</si>
  <si>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</si>
  <si>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</si>
  <si>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</si>
  <si>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</si>
  <si>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</si>
  <si>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</si>
  <si>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</si>
  <si>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</si>
  <si>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</si>
  <si>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</si>
  <si>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</si>
  <si>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</si>
  <si>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</si>
  <si>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</si>
  <si>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</si>
  <si>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</si>
  <si>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</si>
  <si>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</si>
  <si>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</si>
  <si>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</si>
  <si>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</si>
  <si>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</si>
  <si>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</si>
  <si>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</si>
  <si>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</si>
  <si>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</si>
  <si>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</si>
  <si>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</si>
  <si>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</si>
  <si>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</si>
  <si>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</si>
  <si>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</si>
  <si>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</si>
  <si>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</si>
  <si>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</si>
  <si>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</si>
  <si>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</si>
  <si>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</si>
  <si>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</si>
  <si>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</si>
  <si>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</si>
  <si>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</si>
  <si>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</si>
  <si>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</si>
  <si>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</si>
  <si>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</si>
  <si>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</si>
  <si>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</si>
  <si>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</si>
  <si>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</si>
  <si>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</si>
  <si>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</si>
  <si>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</si>
  <si>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</si>
  <si>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</si>
  <si>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</si>
  <si>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</si>
  <si>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</si>
  <si>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</si>
  <si>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</si>
  <si>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</si>
  <si>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</si>
  <si>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</si>
  <si>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</si>
  <si>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</si>
  <si>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</si>
  <si>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</si>
  <si>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</si>
  <si>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</si>
  <si>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</si>
  <si>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</si>
  <si>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</si>
  <si>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</si>
  <si>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長野県　木島平村</t>
  </si>
  <si>
    <t>梨の木荘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</si>
  <si>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</si>
  <si>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</si>
  <si>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</si>
  <si>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</si>
  <si>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</si>
  <si>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</si>
  <si>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</si>
  <si>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</si>
  <si>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</si>
  <si>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</si>
  <si>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</si>
  <si>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</si>
  <si>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</si>
  <si>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</si>
  <si>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当施設は、指定管理委託料をもとに運営を行っている。稼働率は１５％前後で推移し、気候・天気の要素よりは、休日の並びによる利用者の増減の影響が大きい。</t>
    <rPh sb="0" eb="1">
      <t>トウ</t>
    </rPh>
    <rPh sb="1" eb="3">
      <t>シセツ</t>
    </rPh>
    <rPh sb="5" eb="7">
      <t>シテイ</t>
    </rPh>
    <rPh sb="7" eb="9">
      <t>カンリ</t>
    </rPh>
    <rPh sb="9" eb="12">
      <t>イタクリョウ</t>
    </rPh>
    <rPh sb="16" eb="18">
      <t>ウンエイ</t>
    </rPh>
    <rPh sb="19" eb="20">
      <t>オコナ</t>
    </rPh>
    <rPh sb="25" eb="27">
      <t>カドウ</t>
    </rPh>
    <rPh sb="27" eb="28">
      <t>リツ</t>
    </rPh>
    <rPh sb="32" eb="34">
      <t>ゼンゴ</t>
    </rPh>
    <rPh sb="35" eb="37">
      <t>スイイ</t>
    </rPh>
    <rPh sb="39" eb="41">
      <t>キコウ</t>
    </rPh>
    <rPh sb="42" eb="44">
      <t>テンキ</t>
    </rPh>
    <rPh sb="45" eb="47">
      <t>ヨウソ</t>
    </rPh>
    <rPh sb="51" eb="53">
      <t>キュウジツ</t>
    </rPh>
    <rPh sb="54" eb="55">
      <t>ナラ</t>
    </rPh>
    <rPh sb="59" eb="62">
      <t>リヨウシャ</t>
    </rPh>
    <rPh sb="63" eb="65">
      <t>ゾウゲン</t>
    </rPh>
    <rPh sb="66" eb="68">
      <t>エイキョウ</t>
    </rPh>
    <rPh sb="69" eb="70">
      <t>オオ</t>
    </rPh>
    <phoneticPr fontId="5"/>
  </si>
  <si>
    <t>施設は村で所有しており、指定管理者制度を導入している。管理運営を指定管理者に委託し、施設の修繕について重大なものについては村で行っている。</t>
    <rPh sb="0" eb="2">
      <t>シセツ</t>
    </rPh>
    <rPh sb="3" eb="4">
      <t>ムラ</t>
    </rPh>
    <rPh sb="5" eb="7">
      <t>ショユウ</t>
    </rPh>
    <rPh sb="12" eb="14">
      <t>シテイ</t>
    </rPh>
    <rPh sb="14" eb="17">
      <t>カンリシャ</t>
    </rPh>
    <rPh sb="17" eb="19">
      <t>セイド</t>
    </rPh>
    <rPh sb="20" eb="22">
      <t>ドウニュウ</t>
    </rPh>
    <rPh sb="27" eb="29">
      <t>カンリ</t>
    </rPh>
    <rPh sb="29" eb="31">
      <t>ウンエイ</t>
    </rPh>
    <rPh sb="32" eb="34">
      <t>シテイ</t>
    </rPh>
    <rPh sb="34" eb="37">
      <t>カンリシャ</t>
    </rPh>
    <rPh sb="38" eb="40">
      <t>イタク</t>
    </rPh>
    <rPh sb="42" eb="44">
      <t>シセツ</t>
    </rPh>
    <rPh sb="45" eb="47">
      <t>シュウゼン</t>
    </rPh>
    <rPh sb="51" eb="53">
      <t>ジュウダイ</t>
    </rPh>
    <rPh sb="61" eb="62">
      <t>ムラ</t>
    </rPh>
    <rPh sb="63" eb="64">
      <t>オコナ</t>
    </rPh>
    <phoneticPr fontId="5"/>
  </si>
  <si>
    <t>簡易宿泊施設であり、風呂は施設内に無く近くの馬曲温泉の利用（有料）を案内している。また、食事についても馬曲温泉内の食堂若しくは自炊となっており、利用する部屋には調理機器、器具などを揃えている。特に５月の連休、８月のお盆、１０月の紅葉、スキーシーズンでの利用は多い。１部屋の貸切料金であるため、シェアする人数が多ければ一人あたりの料金が下がる。団体での施設貸切はないが、仲間内や家族での利用ケースが多い。</t>
    <rPh sb="0" eb="2">
      <t>カンイ</t>
    </rPh>
    <rPh sb="2" eb="4">
      <t>シュクハク</t>
    </rPh>
    <rPh sb="4" eb="6">
      <t>シセツ</t>
    </rPh>
    <rPh sb="10" eb="12">
      <t>フロ</t>
    </rPh>
    <rPh sb="13" eb="15">
      <t>シセツ</t>
    </rPh>
    <rPh sb="15" eb="16">
      <t>ナイ</t>
    </rPh>
    <rPh sb="17" eb="18">
      <t>ナ</t>
    </rPh>
    <rPh sb="19" eb="20">
      <t>チカ</t>
    </rPh>
    <rPh sb="22" eb="24">
      <t>マグセ</t>
    </rPh>
    <rPh sb="24" eb="26">
      <t>オンセン</t>
    </rPh>
    <rPh sb="27" eb="29">
      <t>リヨウ</t>
    </rPh>
    <rPh sb="30" eb="32">
      <t>ユウリョウ</t>
    </rPh>
    <rPh sb="34" eb="36">
      <t>アンナイ</t>
    </rPh>
    <rPh sb="44" eb="46">
      <t>ショクジ</t>
    </rPh>
    <rPh sb="51" eb="53">
      <t>マグセ</t>
    </rPh>
    <rPh sb="53" eb="55">
      <t>オンセン</t>
    </rPh>
    <rPh sb="55" eb="56">
      <t>ナイ</t>
    </rPh>
    <rPh sb="57" eb="59">
      <t>ショクドウ</t>
    </rPh>
    <rPh sb="59" eb="60">
      <t>モ</t>
    </rPh>
    <rPh sb="63" eb="65">
      <t>ジスイ</t>
    </rPh>
    <rPh sb="72" eb="74">
      <t>リヨウ</t>
    </rPh>
    <rPh sb="76" eb="78">
      <t>ヘヤ</t>
    </rPh>
    <rPh sb="80" eb="82">
      <t>チョウリ</t>
    </rPh>
    <rPh sb="82" eb="84">
      <t>キキ</t>
    </rPh>
    <rPh sb="85" eb="87">
      <t>キグ</t>
    </rPh>
    <rPh sb="90" eb="91">
      <t>ソロ</t>
    </rPh>
    <rPh sb="96" eb="97">
      <t>トク</t>
    </rPh>
    <rPh sb="99" eb="100">
      <t>ガツ</t>
    </rPh>
    <rPh sb="101" eb="103">
      <t>レンキュウ</t>
    </rPh>
    <rPh sb="105" eb="106">
      <t>ガツ</t>
    </rPh>
    <rPh sb="108" eb="109">
      <t>ボン</t>
    </rPh>
    <rPh sb="112" eb="113">
      <t>ガツ</t>
    </rPh>
    <rPh sb="114" eb="116">
      <t>コウヨウ</t>
    </rPh>
    <rPh sb="126" eb="128">
      <t>リヨウ</t>
    </rPh>
    <rPh sb="129" eb="130">
      <t>オオ</t>
    </rPh>
    <rPh sb="133" eb="135">
      <t>ヘヤ</t>
    </rPh>
    <rPh sb="136" eb="138">
      <t>カシキリ</t>
    </rPh>
    <rPh sb="138" eb="140">
      <t>リョウキン</t>
    </rPh>
    <rPh sb="151" eb="153">
      <t>ニンズウ</t>
    </rPh>
    <rPh sb="154" eb="155">
      <t>オオ</t>
    </rPh>
    <rPh sb="158" eb="160">
      <t>ヒトリ</t>
    </rPh>
    <rPh sb="164" eb="166">
      <t>リョウキン</t>
    </rPh>
    <rPh sb="167" eb="168">
      <t>サ</t>
    </rPh>
    <rPh sb="171" eb="173">
      <t>ダンタイ</t>
    </rPh>
    <rPh sb="175" eb="177">
      <t>シセツ</t>
    </rPh>
    <rPh sb="177" eb="179">
      <t>カシキリ</t>
    </rPh>
    <rPh sb="184" eb="186">
      <t>ナカマ</t>
    </rPh>
    <rPh sb="186" eb="187">
      <t>ナイ</t>
    </rPh>
    <rPh sb="188" eb="190">
      <t>カゾク</t>
    </rPh>
    <rPh sb="192" eb="194">
      <t>リヨウ</t>
    </rPh>
    <rPh sb="198" eb="199">
      <t>オオ</t>
    </rPh>
    <phoneticPr fontId="5"/>
  </si>
  <si>
    <t>当施設は、通年で営業している。現地は温泉街でなく、民宿もないため唯一の宿泊施設である。素泊まり施設であるが、サービスが不要な利用者にとっての需要はある。今後、利用者からの意見・要望なども集約し、営業の参考にしていきたい。</t>
    <rPh sb="0" eb="1">
      <t>トウ</t>
    </rPh>
    <rPh sb="1" eb="3">
      <t>シセツ</t>
    </rPh>
    <rPh sb="5" eb="7">
      <t>ツウネン</t>
    </rPh>
    <rPh sb="8" eb="10">
      <t>エイギョウ</t>
    </rPh>
    <rPh sb="43" eb="45">
      <t>スド</t>
    </rPh>
    <rPh sb="47" eb="49">
      <t>シセツ</t>
    </rPh>
    <rPh sb="59" eb="61">
      <t>フヨウ</t>
    </rPh>
    <rPh sb="62" eb="65">
      <t>リヨウシャ</t>
    </rPh>
    <rPh sb="70" eb="72">
      <t>ジュヨウ</t>
    </rPh>
    <rPh sb="76" eb="78">
      <t>コンゴ</t>
    </rPh>
    <rPh sb="79" eb="82">
      <t>リヨウシャ</t>
    </rPh>
    <rPh sb="85" eb="87">
      <t>イケン</t>
    </rPh>
    <rPh sb="88" eb="90">
      <t>ヨウボウ</t>
    </rPh>
    <rPh sb="93" eb="95">
      <t>シュウヤク</t>
    </rPh>
    <rPh sb="97" eb="99">
      <t>エイギョウ</t>
    </rPh>
    <rPh sb="100" eb="102">
      <t>サンコウ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</si>
</sst>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1938</c:v>
                </c:pt>
                <c:pt idx="1">
                  <c:v>1001</c:v>
                </c:pt>
                <c:pt idx="2">
                  <c:v>1137</c:v>
                </c:pt>
                <c:pt idx="3">
                  <c:v>5086</c:v>
                </c:pt>
                <c:pt idx="4">
                  <c:v>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D4-41CF-9EB0-61AAD311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00192"/>
        <c:axId val="742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29009</c:v>
                </c:pt>
                <c:pt idx="1">
                  <c:v>4046</c:v>
                </c:pt>
                <c:pt idx="2">
                  <c:v>4096</c:v>
                </c:pt>
                <c:pt idx="3">
                  <c:v>11889</c:v>
                </c:pt>
                <c:pt idx="4">
                  <c:v>15661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4-41CF-9EB0-61AAD311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00192"/>
        <c:axId val="74202112"/>
      </c:lineChart>
      <c:dateAx>
        <c:axId val="7420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202112"/>
        <c:crosses val="autoZero"/>
        <c:auto val="1"/>
        <c:lblOffset val="100"/>
        <c:baseTimeUnit val="years"/>
      </c:dateAx>
      <c:valAx>
        <c:axId val="742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4200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6-49B7-BB0C-3C0070CF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3424"/>
        <c:axId val="8490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26-49B7-BB0C-3C0070CF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03424"/>
        <c:axId val="84905344"/>
      </c:lineChart>
      <c:dateAx>
        <c:axId val="8490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05344"/>
        <c:crosses val="autoZero"/>
        <c:auto val="1"/>
        <c:lblOffset val="100"/>
        <c:baseTimeUnit val="years"/>
      </c:dateAx>
      <c:valAx>
        <c:axId val="8490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90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2E-3</c:v>
                </c:pt>
                <c:pt idx="2">
                  <c:v>2.0999999999999999E-3</c:v>
                </c:pt>
                <c:pt idx="3">
                  <c:v>3.0000000000000001E-3</c:v>
                </c:pt>
                <c:pt idx="4">
                  <c:v>1.8E-3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44-4DE1-B525-716364AB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7440"/>
        <c:axId val="8496332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44-4DE1-B525-716364AB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66400"/>
        <c:axId val="84964864"/>
      </c:lineChart>
      <c:dateAx>
        <c:axId val="8495744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4963328"/>
        <c:crosses val="autoZero"/>
        <c:auto val="1"/>
        <c:lblOffset val="100"/>
        <c:baseTimeUnit val="years"/>
      </c:dateAx>
      <c:valAx>
        <c:axId val="849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4957440"/>
        <c:crosses val="autoZero"/>
        <c:crossBetween val="between"/>
      </c:valAx>
      <c:valAx>
        <c:axId val="8496486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4966400"/>
        <c:crosses val="max"/>
        <c:crossBetween val="between"/>
      </c:valAx>
      <c:dateAx>
        <c:axId val="8496640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8496486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0-4E10-8D6A-B5A9ADE2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70240"/>
        <c:axId val="7497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34.4</c:v>
                </c:pt>
                <c:pt idx="2">
                  <c:v>35.5</c:v>
                </c:pt>
                <c:pt idx="3">
                  <c:v>34.700000000000003</c:v>
                </c:pt>
                <c:pt idx="4">
                  <c:v>32.299999999999997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50-4E10-8D6A-B5A9ADE2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70240"/>
        <c:axId val="74972160"/>
      </c:lineChart>
      <c:dateAx>
        <c:axId val="749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972160"/>
        <c:crosses val="autoZero"/>
        <c:auto val="1"/>
        <c:lblOffset val="100"/>
        <c:baseTimeUnit val="years"/>
      </c:dateAx>
      <c:valAx>
        <c:axId val="7497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4970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66-4D1E-8438-E3F70A243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21728"/>
        <c:axId val="845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86.7</c:v>
                </c:pt>
                <c:pt idx="2">
                  <c:v>90.7</c:v>
                </c:pt>
                <c:pt idx="3">
                  <c:v>86.4</c:v>
                </c:pt>
                <c:pt idx="4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66-4D1E-8438-E3F70A243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21728"/>
        <c:axId val="84523648"/>
      </c:lineChart>
      <c:dateAx>
        <c:axId val="845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23648"/>
        <c:crosses val="autoZero"/>
        <c:auto val="1"/>
        <c:lblOffset val="100"/>
        <c:baseTimeUnit val="years"/>
      </c:dateAx>
      <c:valAx>
        <c:axId val="845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521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-1378</c:v>
                </c:pt>
                <c:pt idx="1">
                  <c:v>-97</c:v>
                </c:pt>
                <c:pt idx="2">
                  <c:v>-98</c:v>
                </c:pt>
                <c:pt idx="3">
                  <c:v>-147</c:v>
                </c:pt>
                <c:pt idx="4">
                  <c:v>-1449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9-46D4-8534-AF9A3D43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4592"/>
        <c:axId val="845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-7408</c:v>
                </c:pt>
                <c:pt idx="1">
                  <c:v>-10419</c:v>
                </c:pt>
                <c:pt idx="2">
                  <c:v>-9739</c:v>
                </c:pt>
                <c:pt idx="3">
                  <c:v>-10274</c:v>
                </c:pt>
                <c:pt idx="4">
                  <c:v>-13530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B9-46D4-8534-AF9A3D43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4592"/>
        <c:axId val="84576512"/>
      </c:lineChart>
      <c:dateAx>
        <c:axId val="8457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76512"/>
        <c:crosses val="autoZero"/>
        <c:auto val="1"/>
        <c:lblOffset val="100"/>
        <c:baseTimeUnit val="years"/>
      </c:dateAx>
      <c:valAx>
        <c:axId val="845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57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18.399999999999999</c:v>
                </c:pt>
                <c:pt idx="4">
                  <c:v>19.2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8-45E7-BE9A-1B6781E9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82240"/>
        <c:axId val="8468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-23.1</c:v>
                </c:pt>
                <c:pt idx="1">
                  <c:v>-22.8</c:v>
                </c:pt>
                <c:pt idx="2">
                  <c:v>-17.100000000000001</c:v>
                </c:pt>
                <c:pt idx="3">
                  <c:v>-18.899999999999999</c:v>
                </c:pt>
                <c:pt idx="4">
                  <c:v>-20.100000000000001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A8-45E7-BE9A-1B6781E9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2240"/>
        <c:axId val="84684160"/>
      </c:lineChart>
      <c:dateAx>
        <c:axId val="8468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84160"/>
        <c:crosses val="autoZero"/>
        <c:auto val="1"/>
        <c:lblOffset val="100"/>
        <c:baseTimeUnit val="years"/>
      </c:dateAx>
      <c:valAx>
        <c:axId val="8468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68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46.4</c:v>
                </c:pt>
                <c:pt idx="2">
                  <c:v>56.6</c:v>
                </c:pt>
                <c:pt idx="3">
                  <c:v>51.6</c:v>
                </c:pt>
                <c:pt idx="4">
                  <c:v>49.7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B-4F47-B47A-7BC41C46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1392"/>
        <c:axId val="847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39.9</c:v>
                </c:pt>
                <c:pt idx="1">
                  <c:v>38.4</c:v>
                </c:pt>
                <c:pt idx="2">
                  <c:v>35.799999999999997</c:v>
                </c:pt>
                <c:pt idx="3">
                  <c:v>39.4</c:v>
                </c:pt>
                <c:pt idx="4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3B-4F47-B47A-7BC41C46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1392"/>
        <c:axId val="84733312"/>
      </c:lineChart>
      <c:dateAx>
        <c:axId val="8473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33312"/>
        <c:crosses val="autoZero"/>
        <c:auto val="1"/>
        <c:lblOffset val="100"/>
        <c:baseTimeUnit val="years"/>
      </c:dateAx>
      <c:valAx>
        <c:axId val="8473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73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15.6</c:v>
                </c:pt>
                <c:pt idx="1">
                  <c:v>16.100000000000001</c:v>
                </c:pt>
                <c:pt idx="2">
                  <c:v>15.6</c:v>
                </c:pt>
                <c:pt idx="3">
                  <c:v>12.2</c:v>
                </c:pt>
                <c:pt idx="4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9-46E7-B86A-5891F179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80160"/>
        <c:axId val="8478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16.7</c:v>
                </c:pt>
                <c:pt idx="2">
                  <c:v>17.399999999999999</c:v>
                </c:pt>
                <c:pt idx="3">
                  <c:v>16</c:v>
                </c:pt>
                <c:pt idx="4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E9-46E7-B86A-5891F179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80160"/>
        <c:axId val="84782080"/>
      </c:lineChart>
      <c:dateAx>
        <c:axId val="8478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82080"/>
        <c:crosses val="autoZero"/>
        <c:auto val="1"/>
        <c:lblOffset val="100"/>
        <c:baseTimeUnit val="years"/>
      </c:dateAx>
      <c:valAx>
        <c:axId val="8478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78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40-49AF-B672-6ABFA5AC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06272"/>
        <c:axId val="8482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48</c:v>
                </c:pt>
                <c:pt idx="2">
                  <c:v>41.2</c:v>
                </c:pt>
                <c:pt idx="3">
                  <c:v>38.5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40-49AF-B672-6ABFA5AC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6272"/>
        <c:axId val="84828928"/>
      </c:lineChart>
      <c:dateAx>
        <c:axId val="8480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28928"/>
        <c:crosses val="autoZero"/>
        <c:auto val="1"/>
        <c:lblOffset val="100"/>
        <c:baseTimeUnit val="years"/>
      </c:dateAx>
      <c:valAx>
        <c:axId val="8482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806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F-4726-B120-BEE348A3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62848"/>
        <c:axId val="8486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2F-4726-B120-BEE348A3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2848"/>
        <c:axId val="84865024"/>
      </c:lineChart>
      <c:dateAx>
        <c:axId val="848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65024"/>
        <c:crosses val="autoZero"/>
        <c:auto val="1"/>
        <c:lblOffset val="100"/>
        <c:baseTimeUnit val="years"/>
      </c:dateAx>
      <c:valAx>
        <c:axId val="8486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86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ET1" zoomScaleNormal="100" zoomScaleSheetLayoutView="70" workbookViewId="0">
      <selection activeCell="HV13" sqref="HV13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5" t="str">
        <f>データ!H6&amp;"　"&amp;データ!I6</f>
        <v>長野県木島平村　梨の木荘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7" t="s">
        <v>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9"/>
      <c r="AQ7" s="127" t="s">
        <v>2</v>
      </c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9"/>
      <c r="CF7" s="127" t="s">
        <v>3</v>
      </c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9"/>
      <c r="DU7" s="130" t="s">
        <v>4</v>
      </c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 t="s">
        <v>5</v>
      </c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30" t="s">
        <v>6</v>
      </c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 t="s">
        <v>7</v>
      </c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 t="s">
        <v>8</v>
      </c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31" t="str">
        <f>データ!J7</f>
        <v>法非適用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3"/>
      <c r="AQ8" s="131" t="str">
        <f>データ!K7</f>
        <v>観光施設事業</v>
      </c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3"/>
      <c r="CF8" s="131" t="str">
        <f>データ!L7</f>
        <v>休養宿泊施設</v>
      </c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3"/>
      <c r="DU8" s="123" t="str">
        <f>データ!M7</f>
        <v>Ａ１Ｂ１</v>
      </c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 t="str">
        <f>データ!N7</f>
        <v>非設置</v>
      </c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22">
        <f>データ!S7</f>
        <v>3867</v>
      </c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3" t="str">
        <f>データ!T7</f>
        <v>利用料金制</v>
      </c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4">
        <f>データ!U7</f>
        <v>0</v>
      </c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4"/>
      <c r="MG8" s="124"/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3"/>
      <c r="NI8" s="125" t="s">
        <v>10</v>
      </c>
      <c r="NJ8" s="126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7" t="s">
        <v>12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9"/>
      <c r="AQ9" s="127" t="s">
        <v>13</v>
      </c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9"/>
      <c r="CF9" s="127" t="s">
        <v>14</v>
      </c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9"/>
      <c r="DU9" s="130" t="s">
        <v>15</v>
      </c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30" t="s">
        <v>16</v>
      </c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 t="s">
        <v>17</v>
      </c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 t="s">
        <v>18</v>
      </c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3"/>
      <c r="NI9" s="114" t="s">
        <v>19</v>
      </c>
      <c r="NJ9" s="115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6" t="str">
        <f>データ!P7</f>
        <v>該当数値なし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>
        <f>データ!Q7</f>
        <v>314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30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23" t="str">
        <f>データ!V7</f>
        <v>無</v>
      </c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4">
        <f>データ!W7</f>
        <v>77.7</v>
      </c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3" t="str">
        <f>データ!X7</f>
        <v>無</v>
      </c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  <c r="ML10" s="123"/>
      <c r="MM10" s="123"/>
      <c r="MN10" s="123"/>
      <c r="MO10" s="123"/>
      <c r="MP10" s="123"/>
      <c r="MQ10" s="123"/>
      <c r="MR10" s="123"/>
      <c r="MS10" s="123"/>
      <c r="MT10" s="123"/>
      <c r="MU10" s="123"/>
      <c r="MV10" s="123"/>
      <c r="MW10" s="123"/>
      <c r="MX10" s="123"/>
      <c r="MY10" s="123"/>
      <c r="MZ10" s="123"/>
      <c r="NA10" s="123"/>
      <c r="NB10" s="123"/>
      <c r="NC10" s="123"/>
      <c r="ND10" s="123"/>
      <c r="NE10" s="123"/>
      <c r="NF10" s="123"/>
      <c r="NG10" s="123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8" t="s">
        <v>23</v>
      </c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7"/>
      <c r="JO14" s="7"/>
      <c r="JP14" s="7"/>
      <c r="JQ14" s="7"/>
      <c r="JR14" s="7"/>
      <c r="JS14" s="7"/>
      <c r="JT14" s="110" t="s">
        <v>25</v>
      </c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111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20"/>
      <c r="JO15" s="20"/>
      <c r="JP15" s="20"/>
      <c r="JQ15" s="20"/>
      <c r="JR15" s="20"/>
      <c r="JS15" s="20"/>
      <c r="JT15" s="112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113"/>
      <c r="NH15" s="2"/>
      <c r="NI15" s="89" t="s">
        <v>147</v>
      </c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9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9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9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9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9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9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9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9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9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9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9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9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9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9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2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4"/>
    </row>
    <row r="31" spans="1:387" ht="13.5" customHeight="1" x14ac:dyDescent="0.15">
      <c r="A31" s="2"/>
      <c r="B31" s="21"/>
      <c r="C31" s="4"/>
      <c r="D31" s="4"/>
      <c r="E31" s="4"/>
      <c r="F31" s="4"/>
      <c r="I31" s="82" t="s">
        <v>27</v>
      </c>
      <c r="J31" s="82"/>
      <c r="K31" s="82"/>
      <c r="L31" s="82"/>
      <c r="M31" s="82"/>
      <c r="N31" s="82"/>
      <c r="O31" s="82"/>
      <c r="P31" s="82"/>
      <c r="Q31" s="82"/>
      <c r="R31" s="83">
        <f>データ!Y7</f>
        <v>100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データ!Z7</f>
        <v>100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データ!AA7</f>
        <v>100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データ!AB7</f>
        <v>100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データ!AC7</f>
        <v>100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2" t="s">
        <v>27</v>
      </c>
      <c r="CX31" s="82"/>
      <c r="CY31" s="82"/>
      <c r="CZ31" s="82"/>
      <c r="DA31" s="82"/>
      <c r="DB31" s="82"/>
      <c r="DC31" s="82"/>
      <c r="DD31" s="82"/>
      <c r="DE31" s="82"/>
      <c r="DF31" s="83">
        <f>データ!AJ7</f>
        <v>100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データ!AK7</f>
        <v>100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データ!AL7</f>
        <v>100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データ!AM7</f>
        <v>100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データ!AN7</f>
        <v>97.7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2" t="s">
        <v>27</v>
      </c>
      <c r="GL31" s="82"/>
      <c r="GM31" s="82"/>
      <c r="GN31" s="82"/>
      <c r="GO31" s="82"/>
      <c r="GP31" s="82"/>
      <c r="GQ31" s="82"/>
      <c r="GR31" s="82"/>
      <c r="GS31" s="82"/>
      <c r="GT31" s="102">
        <f>データ!AU7</f>
        <v>1938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1001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1137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5086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990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2" t="s">
        <v>29</v>
      </c>
      <c r="J32" s="82"/>
      <c r="K32" s="82"/>
      <c r="L32" s="82"/>
      <c r="M32" s="82"/>
      <c r="N32" s="82"/>
      <c r="O32" s="82"/>
      <c r="P32" s="82"/>
      <c r="Q32" s="82"/>
      <c r="R32" s="83">
        <f>データ!AD7</f>
        <v>83.8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データ!AE7</f>
        <v>86.7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データ!AF7</f>
        <v>90.7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データ!AG7</f>
        <v>86.4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データ!AH7</f>
        <v>93.1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2" t="s">
        <v>29</v>
      </c>
      <c r="CX32" s="82"/>
      <c r="CY32" s="82"/>
      <c r="CZ32" s="82"/>
      <c r="DA32" s="82"/>
      <c r="DB32" s="82"/>
      <c r="DC32" s="82"/>
      <c r="DD32" s="82"/>
      <c r="DE32" s="82"/>
      <c r="DF32" s="83">
        <f>データ!AO7</f>
        <v>29.3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データ!AP7</f>
        <v>34.4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データ!AQ7</f>
        <v>35.5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データ!AR7</f>
        <v>34.700000000000003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データ!AS7</f>
        <v>32.299999999999997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2" t="s">
        <v>29</v>
      </c>
      <c r="GL32" s="82"/>
      <c r="GM32" s="82"/>
      <c r="GN32" s="82"/>
      <c r="GO32" s="82"/>
      <c r="GP32" s="82"/>
      <c r="GQ32" s="82"/>
      <c r="GR32" s="82"/>
      <c r="GS32" s="82"/>
      <c r="GT32" s="102">
        <f>データ!AZ7</f>
        <v>29009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4046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4096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11889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15661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9" t="s">
        <v>148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1" t="s">
        <v>30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4"/>
      <c r="CN34" s="4"/>
      <c r="CO34" s="4"/>
      <c r="CP34" s="4"/>
      <c r="CQ34" s="4"/>
      <c r="CR34" s="4"/>
      <c r="CS34" s="4"/>
      <c r="CT34" s="4"/>
      <c r="CU34" s="4"/>
      <c r="CV34" s="81" t="s">
        <v>31</v>
      </c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23"/>
      <c r="GB34" s="23"/>
      <c r="GC34" s="23"/>
      <c r="GD34" s="23"/>
      <c r="GE34" s="23"/>
      <c r="GF34" s="23"/>
      <c r="GG34" s="23"/>
      <c r="GH34" s="23"/>
      <c r="GI34" s="23"/>
      <c r="GJ34" s="81" t="s">
        <v>32</v>
      </c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  <c r="IY34" s="81"/>
      <c r="IZ34" s="81"/>
      <c r="JA34" s="81"/>
      <c r="JB34" s="81"/>
      <c r="JC34" s="81"/>
      <c r="JD34" s="81"/>
      <c r="JE34" s="81"/>
      <c r="JF34" s="81"/>
      <c r="JG34" s="81"/>
      <c r="JH34" s="81"/>
      <c r="JI34" s="81"/>
      <c r="JJ34" s="81"/>
      <c r="JK34" s="81"/>
      <c r="JL34" s="81"/>
      <c r="JM34" s="81"/>
      <c r="JN34" s="81"/>
      <c r="JO34" s="4"/>
      <c r="JP34" s="4"/>
      <c r="JQ34" s="4"/>
      <c r="JR34" s="4"/>
      <c r="JS34" s="4"/>
      <c r="JT34" s="103" t="s">
        <v>33</v>
      </c>
      <c r="JU34" s="81"/>
      <c r="JV34" s="81"/>
      <c r="JW34" s="81"/>
      <c r="JX34" s="81"/>
      <c r="JY34" s="81"/>
      <c r="JZ34" s="81"/>
      <c r="KA34" s="81"/>
      <c r="KB34" s="81"/>
      <c r="KC34" s="81"/>
      <c r="KD34" s="81"/>
      <c r="KE34" s="81"/>
      <c r="KF34" s="81"/>
      <c r="KG34" s="81"/>
      <c r="KH34" s="81"/>
      <c r="KI34" s="81"/>
      <c r="KJ34" s="81"/>
      <c r="KK34" s="81"/>
      <c r="KL34" s="81"/>
      <c r="KM34" s="81"/>
      <c r="KN34" s="81"/>
      <c r="KO34" s="81"/>
      <c r="KP34" s="81"/>
      <c r="KQ34" s="81"/>
      <c r="KR34" s="81"/>
      <c r="KS34" s="81"/>
      <c r="KT34" s="81"/>
      <c r="KU34" s="81"/>
      <c r="KV34" s="81"/>
      <c r="KW34" s="81"/>
      <c r="KX34" s="81"/>
      <c r="KY34" s="81"/>
      <c r="KZ34" s="81"/>
      <c r="LA34" s="81"/>
      <c r="LB34" s="81"/>
      <c r="LC34" s="81"/>
      <c r="LD34" s="81"/>
      <c r="LE34" s="81"/>
      <c r="LF34" s="81"/>
      <c r="LG34" s="81"/>
      <c r="LH34" s="81"/>
      <c r="LI34" s="81"/>
      <c r="LJ34" s="81"/>
      <c r="LK34" s="81"/>
      <c r="LL34" s="81"/>
      <c r="LM34" s="81"/>
      <c r="LN34" s="81"/>
      <c r="LO34" s="81"/>
      <c r="LP34" s="81"/>
      <c r="LQ34" s="81"/>
      <c r="LR34" s="81"/>
      <c r="LS34" s="81"/>
      <c r="LT34" s="81"/>
      <c r="LU34" s="81"/>
      <c r="LV34" s="81"/>
      <c r="LW34" s="81"/>
      <c r="LX34" s="81"/>
      <c r="LY34" s="81"/>
      <c r="LZ34" s="81"/>
      <c r="MA34" s="81"/>
      <c r="MB34" s="81"/>
      <c r="MC34" s="81"/>
      <c r="MD34" s="81"/>
      <c r="ME34" s="81"/>
      <c r="MF34" s="81"/>
      <c r="MG34" s="81"/>
      <c r="MH34" s="81"/>
      <c r="MI34" s="81"/>
      <c r="MJ34" s="81"/>
      <c r="MK34" s="81"/>
      <c r="ML34" s="81"/>
      <c r="MM34" s="81"/>
      <c r="MN34" s="81"/>
      <c r="MO34" s="81"/>
      <c r="MP34" s="81"/>
      <c r="MQ34" s="81"/>
      <c r="MR34" s="81"/>
      <c r="MS34" s="81"/>
      <c r="MT34" s="81"/>
      <c r="MU34" s="81"/>
      <c r="MV34" s="81"/>
      <c r="MW34" s="81"/>
      <c r="MX34" s="81"/>
      <c r="MY34" s="81"/>
      <c r="MZ34" s="81"/>
      <c r="NA34" s="81"/>
      <c r="NB34" s="81"/>
      <c r="NC34" s="81"/>
      <c r="ND34" s="81"/>
      <c r="NE34" s="81"/>
      <c r="NF34" s="81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4"/>
      <c r="CN35" s="4"/>
      <c r="CO35" s="4"/>
      <c r="CP35" s="4"/>
      <c r="CQ35" s="4"/>
      <c r="CR35" s="4"/>
      <c r="CS35" s="4"/>
      <c r="CT35" s="4"/>
      <c r="CU35" s="4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23"/>
      <c r="GB35" s="23"/>
      <c r="GC35" s="23"/>
      <c r="GD35" s="23"/>
      <c r="GE35" s="23"/>
      <c r="GF35" s="23"/>
      <c r="GG35" s="23"/>
      <c r="GH35" s="23"/>
      <c r="GI35" s="23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  <c r="IY35" s="81"/>
      <c r="IZ35" s="81"/>
      <c r="JA35" s="81"/>
      <c r="JB35" s="81"/>
      <c r="JC35" s="81"/>
      <c r="JD35" s="81"/>
      <c r="JE35" s="81"/>
      <c r="JF35" s="81"/>
      <c r="JG35" s="81"/>
      <c r="JH35" s="81"/>
      <c r="JI35" s="81"/>
      <c r="JJ35" s="81"/>
      <c r="JK35" s="81"/>
      <c r="JL35" s="81"/>
      <c r="JM35" s="81"/>
      <c r="JN35" s="81"/>
      <c r="JO35" s="4"/>
      <c r="JP35" s="4"/>
      <c r="JQ35" s="4"/>
      <c r="JR35" s="4"/>
      <c r="JS35" s="4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9" t="s">
        <v>149</v>
      </c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9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9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89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1"/>
    </row>
    <row r="53" spans="1:387" ht="13.5" customHeight="1" x14ac:dyDescent="0.15">
      <c r="A53" s="2"/>
      <c r="B53" s="21"/>
      <c r="C53" s="4"/>
      <c r="D53" s="4"/>
      <c r="E53" s="4"/>
      <c r="F53" s="4"/>
      <c r="I53" s="82" t="s">
        <v>27</v>
      </c>
      <c r="J53" s="82"/>
      <c r="K53" s="82"/>
      <c r="L53" s="82"/>
      <c r="M53" s="82"/>
      <c r="N53" s="82"/>
      <c r="O53" s="82"/>
      <c r="P53" s="82"/>
      <c r="Q53" s="82"/>
      <c r="R53" s="83">
        <f>データ!BF7</f>
        <v>15.6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データ!BG7</f>
        <v>16.100000000000001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データ!BH7</f>
        <v>15.6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データ!BI7</f>
        <v>12.2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データ!BJ7</f>
        <v>13.4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2" t="s">
        <v>27</v>
      </c>
      <c r="CX53" s="82"/>
      <c r="CY53" s="82"/>
      <c r="CZ53" s="82"/>
      <c r="DA53" s="82"/>
      <c r="DB53" s="82"/>
      <c r="DC53" s="82"/>
      <c r="DD53" s="82"/>
      <c r="DE53" s="82"/>
      <c r="DF53" s="83">
        <f>データ!BQ7</f>
        <v>46.7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データ!BR7</f>
        <v>46.4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データ!BS7</f>
        <v>56.6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データ!BT7</f>
        <v>51.6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データ!BU7</f>
        <v>49.7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2" t="s">
        <v>27</v>
      </c>
      <c r="GL53" s="82"/>
      <c r="GM53" s="82"/>
      <c r="GN53" s="82"/>
      <c r="GO53" s="82"/>
      <c r="GP53" s="82"/>
      <c r="GQ53" s="82"/>
      <c r="GR53" s="82"/>
      <c r="GS53" s="82"/>
      <c r="GT53" s="83">
        <f>データ!CB7</f>
        <v>29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データ!CC7</f>
        <v>28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データ!CD7</f>
        <v>17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データ!CE7</f>
        <v>18.399999999999999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データ!CF7</f>
        <v>19.2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2" t="s">
        <v>27</v>
      </c>
      <c r="JZ53" s="82"/>
      <c r="KA53" s="82"/>
      <c r="KB53" s="82"/>
      <c r="KC53" s="82"/>
      <c r="KD53" s="82"/>
      <c r="KE53" s="82"/>
      <c r="KF53" s="82"/>
      <c r="KG53" s="82"/>
      <c r="KH53" s="102">
        <f>データ!CM7</f>
        <v>-1378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-97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-98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-147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-1449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4"/>
      <c r="NA53" s="4"/>
      <c r="NB53" s="4"/>
      <c r="NC53" s="4"/>
      <c r="ND53" s="4"/>
      <c r="NE53" s="4"/>
      <c r="NF53" s="4"/>
      <c r="NG53" s="22"/>
      <c r="NH53" s="2"/>
      <c r="NI53" s="89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2" t="s">
        <v>29</v>
      </c>
      <c r="J54" s="82"/>
      <c r="K54" s="82"/>
      <c r="L54" s="82"/>
      <c r="M54" s="82"/>
      <c r="N54" s="82"/>
      <c r="O54" s="82"/>
      <c r="P54" s="82"/>
      <c r="Q54" s="82"/>
      <c r="R54" s="83">
        <f>データ!BK7</f>
        <v>17.3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データ!BL7</f>
        <v>16.7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データ!BM7</f>
        <v>17.399999999999999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データ!BN7</f>
        <v>16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データ!BO7</f>
        <v>15.6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2" t="s">
        <v>29</v>
      </c>
      <c r="CX54" s="82"/>
      <c r="CY54" s="82"/>
      <c r="CZ54" s="82"/>
      <c r="DA54" s="82"/>
      <c r="DB54" s="82"/>
      <c r="DC54" s="82"/>
      <c r="DD54" s="82"/>
      <c r="DE54" s="82"/>
      <c r="DF54" s="83">
        <f>データ!BV7</f>
        <v>39.9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データ!BW7</f>
        <v>38.4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データ!BX7</f>
        <v>35.799999999999997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データ!BY7</f>
        <v>39.4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データ!BZ7</f>
        <v>41.5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2" t="s">
        <v>29</v>
      </c>
      <c r="GL54" s="82"/>
      <c r="GM54" s="82"/>
      <c r="GN54" s="82"/>
      <c r="GO54" s="82"/>
      <c r="GP54" s="82"/>
      <c r="GQ54" s="82"/>
      <c r="GR54" s="82"/>
      <c r="GS54" s="82"/>
      <c r="GT54" s="83">
        <f>データ!CG7</f>
        <v>-23.1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データ!CH7</f>
        <v>-22.8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データ!CI7</f>
        <v>-17.100000000000001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データ!CJ7</f>
        <v>-18.899999999999999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データ!CK7</f>
        <v>-20.100000000000001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2" t="s">
        <v>29</v>
      </c>
      <c r="JZ54" s="82"/>
      <c r="KA54" s="82"/>
      <c r="KB54" s="82"/>
      <c r="KC54" s="82"/>
      <c r="KD54" s="82"/>
      <c r="KE54" s="82"/>
      <c r="KF54" s="82"/>
      <c r="KG54" s="82"/>
      <c r="KH54" s="99">
        <f>データ!CR7</f>
        <v>-7408</v>
      </c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1"/>
      <c r="KV54" s="99">
        <f>データ!CS7</f>
        <v>-10419</v>
      </c>
      <c r="KW54" s="100"/>
      <c r="KX54" s="100"/>
      <c r="KY54" s="100"/>
      <c r="KZ54" s="100"/>
      <c r="LA54" s="100"/>
      <c r="LB54" s="100"/>
      <c r="LC54" s="100"/>
      <c r="LD54" s="100"/>
      <c r="LE54" s="100"/>
      <c r="LF54" s="100"/>
      <c r="LG54" s="100"/>
      <c r="LH54" s="100"/>
      <c r="LI54" s="101"/>
      <c r="LJ54" s="99">
        <f>データ!CT7</f>
        <v>-9739</v>
      </c>
      <c r="LK54" s="100"/>
      <c r="LL54" s="100"/>
      <c r="LM54" s="100"/>
      <c r="LN54" s="100"/>
      <c r="LO54" s="100"/>
      <c r="LP54" s="100"/>
      <c r="LQ54" s="100"/>
      <c r="LR54" s="100"/>
      <c r="LS54" s="100"/>
      <c r="LT54" s="100"/>
      <c r="LU54" s="100"/>
      <c r="LV54" s="100"/>
      <c r="LW54" s="101"/>
      <c r="LX54" s="99">
        <f>データ!CU7</f>
        <v>-10274</v>
      </c>
      <c r="LY54" s="100"/>
      <c r="LZ54" s="100"/>
      <c r="MA54" s="100"/>
      <c r="MB54" s="100"/>
      <c r="MC54" s="100"/>
      <c r="MD54" s="100"/>
      <c r="ME54" s="100"/>
      <c r="MF54" s="100"/>
      <c r="MG54" s="100"/>
      <c r="MH54" s="100"/>
      <c r="MI54" s="100"/>
      <c r="MJ54" s="100"/>
      <c r="MK54" s="101"/>
      <c r="ML54" s="99">
        <f>データ!CV7</f>
        <v>-13530</v>
      </c>
      <c r="MM54" s="100"/>
      <c r="MN54" s="100"/>
      <c r="MO54" s="100"/>
      <c r="MP54" s="100"/>
      <c r="MQ54" s="100"/>
      <c r="MR54" s="100"/>
      <c r="MS54" s="100"/>
      <c r="MT54" s="100"/>
      <c r="MU54" s="100"/>
      <c r="MV54" s="100"/>
      <c r="MW54" s="100"/>
      <c r="MX54" s="100"/>
      <c r="MY54" s="101"/>
      <c r="MZ54" s="4"/>
      <c r="NA54" s="4"/>
      <c r="NB54" s="4"/>
      <c r="NC54" s="4"/>
      <c r="ND54" s="4"/>
      <c r="NE54" s="4"/>
      <c r="NF54" s="4"/>
      <c r="NG54" s="22"/>
      <c r="NH54" s="2"/>
      <c r="NI54" s="89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9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1" t="s">
        <v>35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4"/>
      <c r="CN56" s="4"/>
      <c r="CO56" s="4"/>
      <c r="CP56" s="4"/>
      <c r="CQ56" s="4"/>
      <c r="CR56" s="4"/>
      <c r="CS56" s="4"/>
      <c r="CT56" s="4"/>
      <c r="CU56" s="4"/>
      <c r="CV56" s="81" t="s">
        <v>36</v>
      </c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23"/>
      <c r="GB56" s="23"/>
      <c r="GC56" s="23"/>
      <c r="GD56" s="23"/>
      <c r="GE56" s="23"/>
      <c r="GF56" s="23"/>
      <c r="GG56" s="23"/>
      <c r="GH56" s="23"/>
      <c r="GI56" s="23"/>
      <c r="GJ56" s="81" t="s">
        <v>37</v>
      </c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  <c r="IY56" s="81"/>
      <c r="IZ56" s="81"/>
      <c r="JA56" s="81"/>
      <c r="JB56" s="81"/>
      <c r="JC56" s="81"/>
      <c r="JD56" s="81"/>
      <c r="JE56" s="81"/>
      <c r="JF56" s="81"/>
      <c r="JG56" s="81"/>
      <c r="JH56" s="81"/>
      <c r="JI56" s="81"/>
      <c r="JJ56" s="81"/>
      <c r="JK56" s="81"/>
      <c r="JL56" s="81"/>
      <c r="JM56" s="81"/>
      <c r="JN56" s="81"/>
      <c r="JO56" s="4"/>
      <c r="JP56" s="4"/>
      <c r="JQ56" s="4"/>
      <c r="JR56" s="4"/>
      <c r="JS56" s="4"/>
      <c r="JT56" s="4"/>
      <c r="JU56" s="4"/>
      <c r="JV56" s="4"/>
      <c r="JW56" s="4"/>
      <c r="JX56" s="81" t="s">
        <v>38</v>
      </c>
      <c r="JY56" s="81"/>
      <c r="JZ56" s="81"/>
      <c r="KA56" s="81"/>
      <c r="KB56" s="81"/>
      <c r="KC56" s="81"/>
      <c r="KD56" s="81"/>
      <c r="KE56" s="81"/>
      <c r="KF56" s="81"/>
      <c r="KG56" s="81"/>
      <c r="KH56" s="81"/>
      <c r="KI56" s="81"/>
      <c r="KJ56" s="81"/>
      <c r="KK56" s="81"/>
      <c r="KL56" s="81"/>
      <c r="KM56" s="81"/>
      <c r="KN56" s="81"/>
      <c r="KO56" s="81"/>
      <c r="KP56" s="81"/>
      <c r="KQ56" s="81"/>
      <c r="KR56" s="81"/>
      <c r="KS56" s="81"/>
      <c r="KT56" s="81"/>
      <c r="KU56" s="81"/>
      <c r="KV56" s="81"/>
      <c r="KW56" s="81"/>
      <c r="KX56" s="81"/>
      <c r="KY56" s="81"/>
      <c r="KZ56" s="81"/>
      <c r="LA56" s="81"/>
      <c r="LB56" s="81"/>
      <c r="LC56" s="81"/>
      <c r="LD56" s="81"/>
      <c r="LE56" s="81"/>
      <c r="LF56" s="81"/>
      <c r="LG56" s="81"/>
      <c r="LH56" s="81"/>
      <c r="LI56" s="81"/>
      <c r="LJ56" s="81"/>
      <c r="LK56" s="81"/>
      <c r="LL56" s="81"/>
      <c r="LM56" s="81"/>
      <c r="LN56" s="81"/>
      <c r="LO56" s="81"/>
      <c r="LP56" s="81"/>
      <c r="LQ56" s="81"/>
      <c r="LR56" s="81"/>
      <c r="LS56" s="81"/>
      <c r="LT56" s="81"/>
      <c r="LU56" s="81"/>
      <c r="LV56" s="81"/>
      <c r="LW56" s="81"/>
      <c r="LX56" s="81"/>
      <c r="LY56" s="81"/>
      <c r="LZ56" s="81"/>
      <c r="MA56" s="81"/>
      <c r="MB56" s="81"/>
      <c r="MC56" s="81"/>
      <c r="MD56" s="81"/>
      <c r="ME56" s="81"/>
      <c r="MF56" s="81"/>
      <c r="MG56" s="81"/>
      <c r="MH56" s="81"/>
      <c r="MI56" s="81"/>
      <c r="MJ56" s="81"/>
      <c r="MK56" s="81"/>
      <c r="ML56" s="81"/>
      <c r="MM56" s="81"/>
      <c r="MN56" s="81"/>
      <c r="MO56" s="81"/>
      <c r="MP56" s="81"/>
      <c r="MQ56" s="81"/>
      <c r="MR56" s="81"/>
      <c r="MS56" s="81"/>
      <c r="MT56" s="81"/>
      <c r="MU56" s="81"/>
      <c r="MV56" s="81"/>
      <c r="MW56" s="81"/>
      <c r="MX56" s="81"/>
      <c r="MY56" s="81"/>
      <c r="MZ56" s="81"/>
      <c r="NA56" s="81"/>
      <c r="NB56" s="81"/>
      <c r="NC56" s="23"/>
      <c r="ND56" s="23"/>
      <c r="NE56" s="23"/>
      <c r="NF56" s="23"/>
      <c r="NG56" s="22"/>
      <c r="NH56" s="2"/>
      <c r="NI56" s="89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4"/>
      <c r="CN57" s="4"/>
      <c r="CO57" s="4"/>
      <c r="CP57" s="4"/>
      <c r="CQ57" s="4"/>
      <c r="CR57" s="4"/>
      <c r="CS57" s="4"/>
      <c r="CT57" s="4"/>
      <c r="CU57" s="4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23"/>
      <c r="GB57" s="23"/>
      <c r="GC57" s="23"/>
      <c r="GD57" s="23"/>
      <c r="GE57" s="23"/>
      <c r="GF57" s="23"/>
      <c r="GG57" s="23"/>
      <c r="GH57" s="23"/>
      <c r="GI57" s="23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  <c r="IY57" s="81"/>
      <c r="IZ57" s="81"/>
      <c r="JA57" s="81"/>
      <c r="JB57" s="81"/>
      <c r="JC57" s="81"/>
      <c r="JD57" s="81"/>
      <c r="JE57" s="81"/>
      <c r="JF57" s="81"/>
      <c r="JG57" s="81"/>
      <c r="JH57" s="81"/>
      <c r="JI57" s="81"/>
      <c r="JJ57" s="81"/>
      <c r="JK57" s="81"/>
      <c r="JL57" s="81"/>
      <c r="JM57" s="81"/>
      <c r="JN57" s="81"/>
      <c r="JO57" s="4"/>
      <c r="JP57" s="4"/>
      <c r="JQ57" s="4"/>
      <c r="JR57" s="4"/>
      <c r="JS57" s="4"/>
      <c r="JT57" s="4"/>
      <c r="JU57" s="4"/>
      <c r="JV57" s="4"/>
      <c r="JW57" s="4"/>
      <c r="JX57" s="81"/>
      <c r="JY57" s="81"/>
      <c r="JZ57" s="81"/>
      <c r="KA57" s="81"/>
      <c r="KB57" s="81"/>
      <c r="KC57" s="81"/>
      <c r="KD57" s="81"/>
      <c r="KE57" s="81"/>
      <c r="KF57" s="81"/>
      <c r="KG57" s="81"/>
      <c r="KH57" s="81"/>
      <c r="KI57" s="81"/>
      <c r="KJ57" s="81"/>
      <c r="KK57" s="81"/>
      <c r="KL57" s="81"/>
      <c r="KM57" s="81"/>
      <c r="KN57" s="81"/>
      <c r="KO57" s="81"/>
      <c r="KP57" s="81"/>
      <c r="KQ57" s="81"/>
      <c r="KR57" s="81"/>
      <c r="KS57" s="81"/>
      <c r="KT57" s="81"/>
      <c r="KU57" s="81"/>
      <c r="KV57" s="81"/>
      <c r="KW57" s="81"/>
      <c r="KX57" s="81"/>
      <c r="KY57" s="81"/>
      <c r="KZ57" s="81"/>
      <c r="LA57" s="81"/>
      <c r="LB57" s="81"/>
      <c r="LC57" s="81"/>
      <c r="LD57" s="81"/>
      <c r="LE57" s="81"/>
      <c r="LF57" s="81"/>
      <c r="LG57" s="81"/>
      <c r="LH57" s="81"/>
      <c r="LI57" s="81"/>
      <c r="LJ57" s="81"/>
      <c r="LK57" s="81"/>
      <c r="LL57" s="81"/>
      <c r="LM57" s="81"/>
      <c r="LN57" s="81"/>
      <c r="LO57" s="81"/>
      <c r="LP57" s="81"/>
      <c r="LQ57" s="81"/>
      <c r="LR57" s="81"/>
      <c r="LS57" s="81"/>
      <c r="LT57" s="81"/>
      <c r="LU57" s="81"/>
      <c r="LV57" s="81"/>
      <c r="LW57" s="81"/>
      <c r="LX57" s="81"/>
      <c r="LY57" s="81"/>
      <c r="LZ57" s="81"/>
      <c r="MA57" s="81"/>
      <c r="MB57" s="81"/>
      <c r="MC57" s="81"/>
      <c r="MD57" s="81"/>
      <c r="ME57" s="81"/>
      <c r="MF57" s="81"/>
      <c r="MG57" s="81"/>
      <c r="MH57" s="81"/>
      <c r="MI57" s="81"/>
      <c r="MJ57" s="81"/>
      <c r="MK57" s="81"/>
      <c r="ML57" s="81"/>
      <c r="MM57" s="81"/>
      <c r="MN57" s="81"/>
      <c r="MO57" s="81"/>
      <c r="MP57" s="81"/>
      <c r="MQ57" s="81"/>
      <c r="MR57" s="81"/>
      <c r="MS57" s="81"/>
      <c r="MT57" s="81"/>
      <c r="MU57" s="81"/>
      <c r="MV57" s="81"/>
      <c r="MW57" s="81"/>
      <c r="MX57" s="81"/>
      <c r="MY57" s="81"/>
      <c r="MZ57" s="81"/>
      <c r="NA57" s="81"/>
      <c r="NB57" s="81"/>
      <c r="NC57" s="23"/>
      <c r="ND57" s="23"/>
      <c r="NE57" s="23"/>
      <c r="NF57" s="23"/>
      <c r="NG57" s="22"/>
      <c r="NH57" s="2"/>
      <c r="NI57" s="89"/>
      <c r="NJ57" s="90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1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9"/>
      <c r="NJ58" s="90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1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9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97" t="s">
        <v>39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20"/>
      <c r="NC60" s="20"/>
      <c r="ND60" s="20"/>
      <c r="NE60" s="20"/>
      <c r="NF60" s="20"/>
      <c r="NG60" s="29"/>
      <c r="NH60" s="2"/>
      <c r="NI60" s="89"/>
      <c r="NJ60" s="90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20"/>
      <c r="NC61" s="20"/>
      <c r="ND61" s="20"/>
      <c r="NE61" s="20"/>
      <c r="NF61" s="20"/>
      <c r="NG61" s="29"/>
      <c r="NH61" s="2"/>
      <c r="NI61" s="89"/>
      <c r="NJ61" s="90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9"/>
      <c r="NJ62" s="90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9"/>
      <c r="NJ63" s="90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2"/>
      <c r="NJ64" s="93"/>
      <c r="NK64" s="93"/>
      <c r="NL64" s="93"/>
      <c r="NM64" s="93"/>
      <c r="NN64" s="93"/>
      <c r="NO64" s="93"/>
      <c r="NP64" s="93"/>
      <c r="NQ64" s="93"/>
      <c r="NR64" s="93"/>
      <c r="NS64" s="93"/>
      <c r="NT64" s="93"/>
      <c r="NU64" s="93"/>
      <c r="NV64" s="93"/>
      <c r="NW64" s="9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89" t="s">
        <v>150</v>
      </c>
      <c r="NJ66" s="90"/>
      <c r="NK66" s="90"/>
      <c r="NL66" s="90"/>
      <c r="NM66" s="90"/>
      <c r="NN66" s="90"/>
      <c r="NO66" s="90"/>
      <c r="NP66" s="90"/>
      <c r="NQ66" s="90"/>
      <c r="NR66" s="90"/>
      <c r="NS66" s="90"/>
      <c r="NT66" s="90"/>
      <c r="NU66" s="90"/>
      <c r="NV66" s="90"/>
      <c r="NW66" s="9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5" t="str">
        <f>データ!DI6</f>
        <v>-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89"/>
      <c r="NJ67" s="90"/>
      <c r="NK67" s="90"/>
      <c r="NL67" s="90"/>
      <c r="NM67" s="90"/>
      <c r="NN67" s="90"/>
      <c r="NO67" s="90"/>
      <c r="NP67" s="90"/>
      <c r="NQ67" s="90"/>
      <c r="NR67" s="90"/>
      <c r="NS67" s="90"/>
      <c r="NT67" s="90"/>
      <c r="NU67" s="90"/>
      <c r="NV67" s="90"/>
      <c r="NW67" s="9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89"/>
      <c r="NJ68" s="90"/>
      <c r="NK68" s="90"/>
      <c r="NL68" s="90"/>
      <c r="NM68" s="90"/>
      <c r="NN68" s="90"/>
      <c r="NO68" s="90"/>
      <c r="NP68" s="90"/>
      <c r="NQ68" s="90"/>
      <c r="NR68" s="90"/>
      <c r="NS68" s="90"/>
      <c r="NT68" s="90"/>
      <c r="NU68" s="90"/>
      <c r="NV68" s="90"/>
      <c r="NW68" s="9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89"/>
      <c r="NJ69" s="90"/>
      <c r="NK69" s="90"/>
      <c r="NL69" s="90"/>
      <c r="NM69" s="90"/>
      <c r="NN69" s="90"/>
      <c r="NO69" s="90"/>
      <c r="NP69" s="90"/>
      <c r="NQ69" s="90"/>
      <c r="NR69" s="90"/>
      <c r="NS69" s="90"/>
      <c r="NT69" s="90"/>
      <c r="NU69" s="90"/>
      <c r="NV69" s="90"/>
      <c r="NW69" s="9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89"/>
      <c r="NJ70" s="90"/>
      <c r="NK70" s="90"/>
      <c r="NL70" s="90"/>
      <c r="NM70" s="90"/>
      <c r="NN70" s="90"/>
      <c r="NO70" s="90"/>
      <c r="NP70" s="90"/>
      <c r="NQ70" s="90"/>
      <c r="NR70" s="90"/>
      <c r="NS70" s="90"/>
      <c r="NT70" s="90"/>
      <c r="NU70" s="90"/>
      <c r="NV70" s="90"/>
      <c r="NW70" s="9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89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89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89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89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89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5">
        <f>データ!DJ6</f>
        <v>0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89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1"/>
    </row>
    <row r="77" spans="1:387" ht="13.5" customHeight="1" x14ac:dyDescent="0.15">
      <c r="A77" s="2"/>
      <c r="B77" s="21"/>
      <c r="C77" s="4"/>
      <c r="D77" s="4"/>
      <c r="E77" s="4"/>
      <c r="F77" s="4"/>
      <c r="I77" s="82" t="s">
        <v>27</v>
      </c>
      <c r="J77" s="82"/>
      <c r="K77" s="82"/>
      <c r="L77" s="82"/>
      <c r="M77" s="82"/>
      <c r="N77" s="82"/>
      <c r="O77" s="82"/>
      <c r="P77" s="82"/>
      <c r="Q77" s="82"/>
      <c r="R77" s="84" t="str">
        <f>データ!CX7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データ!CY7</f>
        <v xml:space="preserve">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データ!CZ7</f>
        <v xml:space="preserve">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データ!DA7</f>
        <v xml:space="preserve">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データ!DB7</f>
        <v xml:space="preserve">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2" t="s">
        <v>27</v>
      </c>
      <c r="GL77" s="82"/>
      <c r="GM77" s="82"/>
      <c r="GN77" s="82"/>
      <c r="GO77" s="82"/>
      <c r="GP77" s="82"/>
      <c r="GQ77" s="82"/>
      <c r="GR77" s="82"/>
      <c r="GS77" s="82"/>
      <c r="GT77" s="84" t="str">
        <f>データ!DK7</f>
        <v xml:space="preserve">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データ!DL7</f>
        <v xml:space="preserve">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データ!DM7</f>
        <v xml:space="preserve">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データ!DN7</f>
        <v xml:space="preserve">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データ!DO7</f>
        <v xml:space="preserve">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2" t="s">
        <v>27</v>
      </c>
      <c r="JZ77" s="82"/>
      <c r="KA77" s="82"/>
      <c r="KB77" s="82"/>
      <c r="KC77" s="82"/>
      <c r="KD77" s="82"/>
      <c r="KE77" s="82"/>
      <c r="KF77" s="82"/>
      <c r="KG77" s="82"/>
      <c r="KH77" s="83">
        <f>データ!DV7</f>
        <v>0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データ!DW7</f>
        <v>0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データ!DX7</f>
        <v>0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データ!DY7</f>
        <v>0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データ!DZ7</f>
        <v>0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4"/>
      <c r="NG77" s="22"/>
      <c r="NH77" s="2"/>
      <c r="NI77" s="89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2" t="s">
        <v>29</v>
      </c>
      <c r="J78" s="82"/>
      <c r="K78" s="82"/>
      <c r="L78" s="82"/>
      <c r="M78" s="82"/>
      <c r="N78" s="82"/>
      <c r="O78" s="82"/>
      <c r="P78" s="82"/>
      <c r="Q78" s="82"/>
      <c r="R78" s="84" t="str">
        <f>データ!DC7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データ!DD7</f>
        <v xml:space="preserve">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データ!DE7</f>
        <v xml:space="preserve">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データ!DF7</f>
        <v xml:space="preserve">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データ!DG7</f>
        <v xml:space="preserve">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2" t="s">
        <v>29</v>
      </c>
      <c r="GL78" s="82"/>
      <c r="GM78" s="82"/>
      <c r="GN78" s="82"/>
      <c r="GO78" s="82"/>
      <c r="GP78" s="82"/>
      <c r="GQ78" s="82"/>
      <c r="GR78" s="82"/>
      <c r="GS78" s="82"/>
      <c r="GT78" s="84" t="str">
        <f>データ!DP7</f>
        <v xml:space="preserve">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データ!DQ7</f>
        <v xml:space="preserve">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データ!DR7</f>
        <v xml:space="preserve">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データ!DS7</f>
        <v xml:space="preserve">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データ!DT7</f>
        <v xml:space="preserve">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2" t="s">
        <v>29</v>
      </c>
      <c r="JZ78" s="82"/>
      <c r="KA78" s="82"/>
      <c r="KB78" s="82"/>
      <c r="KC78" s="82"/>
      <c r="KD78" s="82"/>
      <c r="KE78" s="82"/>
      <c r="KF78" s="82"/>
      <c r="KG78" s="82"/>
      <c r="KH78" s="83">
        <f>データ!EA7</f>
        <v>48.8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データ!EB7</f>
        <v>48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データ!EC7</f>
        <v>41.2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データ!ED7</f>
        <v>38.5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データ!EE7</f>
        <v>34.200000000000003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4"/>
      <c r="NG78" s="22"/>
      <c r="NH78" s="2"/>
      <c r="NI78" s="89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89"/>
      <c r="NJ79" s="90"/>
      <c r="NK79" s="90"/>
      <c r="NL79" s="90"/>
      <c r="NM79" s="90"/>
      <c r="NN79" s="90"/>
      <c r="NO79" s="90"/>
      <c r="NP79" s="90"/>
      <c r="NQ79" s="90"/>
      <c r="NR79" s="90"/>
      <c r="NS79" s="90"/>
      <c r="NT79" s="90"/>
      <c r="NU79" s="90"/>
      <c r="NV79" s="90"/>
      <c r="NW79" s="9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1" t="s">
        <v>43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1" t="s">
        <v>44</v>
      </c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  <c r="IW80" s="81"/>
      <c r="IX80" s="81"/>
      <c r="IY80" s="81"/>
      <c r="IZ80" s="81"/>
      <c r="JA80" s="81"/>
      <c r="JB80" s="81"/>
      <c r="JC80" s="81"/>
      <c r="JD80" s="81"/>
      <c r="JE80" s="81"/>
      <c r="JF80" s="81"/>
      <c r="JG80" s="81"/>
      <c r="JH80" s="81"/>
      <c r="JI80" s="81"/>
      <c r="JJ80" s="81"/>
      <c r="JK80" s="81"/>
      <c r="JL80" s="81"/>
      <c r="JM80" s="81"/>
      <c r="JN80" s="81"/>
      <c r="JO80" s="4"/>
      <c r="JP80" s="4"/>
      <c r="JQ80" s="4"/>
      <c r="JR80" s="4"/>
      <c r="JS80" s="4"/>
      <c r="JT80" s="4"/>
      <c r="JU80" s="4"/>
      <c r="JV80" s="4"/>
      <c r="JW80" s="4"/>
      <c r="JX80" s="81" t="s">
        <v>45</v>
      </c>
      <c r="JY80" s="81"/>
      <c r="JZ80" s="81"/>
      <c r="KA80" s="81"/>
      <c r="KB80" s="81"/>
      <c r="KC80" s="81"/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/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/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/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81"/>
      <c r="NB80" s="81"/>
      <c r="NC80" s="23"/>
      <c r="ND80" s="23"/>
      <c r="NE80" s="23"/>
      <c r="NF80" s="23"/>
      <c r="NG80" s="22"/>
      <c r="NH80" s="2"/>
      <c r="NI80" s="89"/>
      <c r="NJ80" s="90"/>
      <c r="NK80" s="90"/>
      <c r="NL80" s="90"/>
      <c r="NM80" s="90"/>
      <c r="NN80" s="90"/>
      <c r="NO80" s="90"/>
      <c r="NP80" s="90"/>
      <c r="NQ80" s="90"/>
      <c r="NR80" s="90"/>
      <c r="NS80" s="90"/>
      <c r="NT80" s="90"/>
      <c r="NU80" s="90"/>
      <c r="NV80" s="90"/>
      <c r="NW80" s="9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  <c r="IY81" s="81"/>
      <c r="IZ81" s="81"/>
      <c r="JA81" s="81"/>
      <c r="JB81" s="81"/>
      <c r="JC81" s="81"/>
      <c r="JD81" s="81"/>
      <c r="JE81" s="81"/>
      <c r="JF81" s="81"/>
      <c r="JG81" s="81"/>
      <c r="JH81" s="81"/>
      <c r="JI81" s="81"/>
      <c r="JJ81" s="81"/>
      <c r="JK81" s="81"/>
      <c r="JL81" s="81"/>
      <c r="JM81" s="81"/>
      <c r="JN81" s="81"/>
      <c r="JO81" s="4"/>
      <c r="JP81" s="4"/>
      <c r="JQ81" s="4"/>
      <c r="JR81" s="4"/>
      <c r="JS81" s="4"/>
      <c r="JT81" s="4"/>
      <c r="JU81" s="4"/>
      <c r="JV81" s="4"/>
      <c r="JW81" s="4"/>
      <c r="JX81" s="81"/>
      <c r="JY81" s="81"/>
      <c r="JZ81" s="81"/>
      <c r="KA81" s="81"/>
      <c r="KB81" s="81"/>
      <c r="KC81" s="81"/>
      <c r="KD81" s="81"/>
      <c r="KE81" s="81"/>
      <c r="KF81" s="81"/>
      <c r="KG81" s="81"/>
      <c r="KH81" s="81"/>
      <c r="KI81" s="81"/>
      <c r="KJ81" s="81"/>
      <c r="KK81" s="81"/>
      <c r="KL81" s="81"/>
      <c r="KM81" s="81"/>
      <c r="KN81" s="81"/>
      <c r="KO81" s="81"/>
      <c r="KP81" s="81"/>
      <c r="KQ81" s="81"/>
      <c r="KR81" s="81"/>
      <c r="KS81" s="81"/>
      <c r="KT81" s="81"/>
      <c r="KU81" s="81"/>
      <c r="KV81" s="81"/>
      <c r="KW81" s="81"/>
      <c r="KX81" s="81"/>
      <c r="KY81" s="81"/>
      <c r="KZ81" s="81"/>
      <c r="LA81" s="81"/>
      <c r="LB81" s="81"/>
      <c r="LC81" s="81"/>
      <c r="LD81" s="81"/>
      <c r="LE81" s="81"/>
      <c r="LF81" s="81"/>
      <c r="LG81" s="81"/>
      <c r="LH81" s="81"/>
      <c r="LI81" s="81"/>
      <c r="LJ81" s="81"/>
      <c r="LK81" s="81"/>
      <c r="LL81" s="81"/>
      <c r="LM81" s="81"/>
      <c r="LN81" s="81"/>
      <c r="LO81" s="81"/>
      <c r="LP81" s="81"/>
      <c r="LQ81" s="81"/>
      <c r="LR81" s="81"/>
      <c r="LS81" s="81"/>
      <c r="LT81" s="81"/>
      <c r="LU81" s="81"/>
      <c r="LV81" s="81"/>
      <c r="LW81" s="81"/>
      <c r="LX81" s="81"/>
      <c r="LY81" s="81"/>
      <c r="LZ81" s="81"/>
      <c r="MA81" s="81"/>
      <c r="MB81" s="81"/>
      <c r="MC81" s="81"/>
      <c r="MD81" s="81"/>
      <c r="ME81" s="81"/>
      <c r="MF81" s="81"/>
      <c r="MG81" s="81"/>
      <c r="MH81" s="81"/>
      <c r="MI81" s="81"/>
      <c r="MJ81" s="81"/>
      <c r="MK81" s="81"/>
      <c r="ML81" s="81"/>
      <c r="MM81" s="81"/>
      <c r="MN81" s="81"/>
      <c r="MO81" s="81"/>
      <c r="MP81" s="81"/>
      <c r="MQ81" s="81"/>
      <c r="MR81" s="81"/>
      <c r="MS81" s="81"/>
      <c r="MT81" s="81"/>
      <c r="MU81" s="81"/>
      <c r="MV81" s="81"/>
      <c r="MW81" s="81"/>
      <c r="MX81" s="81"/>
      <c r="MY81" s="81"/>
      <c r="MZ81" s="81"/>
      <c r="NA81" s="81"/>
      <c r="NB81" s="81"/>
      <c r="NC81" s="23"/>
      <c r="ND81" s="23"/>
      <c r="NE81" s="23"/>
      <c r="NF81" s="23"/>
      <c r="NG81" s="22"/>
      <c r="NH81" s="2"/>
      <c r="NI81" s="89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1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92"/>
      <c r="NJ82" s="93"/>
      <c r="NK82" s="93"/>
      <c r="NL82" s="93"/>
      <c r="NM82" s="93"/>
      <c r="NN82" s="93"/>
      <c r="NO82" s="93"/>
      <c r="NP82" s="93"/>
      <c r="NQ82" s="93"/>
      <c r="NR82" s="93"/>
      <c r="NS82" s="93"/>
      <c r="NT82" s="93"/>
      <c r="NU82" s="93"/>
      <c r="NV82" s="93"/>
      <c r="NW82" s="9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sIKIvlRscFjgSOoimksOMVYxn+Blw6N3JnB19GefArzuF5AEB7JFE/DVb6GvNzOyDCuPllfPCFQLdWY52ZzhKA==" saltValue="5vhcn8l7XoMr2lczYJUnBg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GK77:GS77"/>
    <mergeCell ref="GT77:HG77"/>
    <mergeCell ref="HH77:HU77"/>
    <mergeCell ref="HV77:II77"/>
    <mergeCell ref="IJ77:IW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77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81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82</v>
      </c>
      <c r="DJ4" s="141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104</v>
      </c>
      <c r="AY5" s="53" t="s">
        <v>112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101</v>
      </c>
      <c r="BR5" s="53" t="s">
        <v>102</v>
      </c>
      <c r="BS5" s="53" t="s">
        <v>103</v>
      </c>
      <c r="BT5" s="53" t="s">
        <v>104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113</v>
      </c>
      <c r="CO5" s="53" t="s">
        <v>103</v>
      </c>
      <c r="CP5" s="53" t="s">
        <v>104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103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2"/>
      <c r="DJ5" s="142"/>
      <c r="DK5" s="53" t="s">
        <v>101</v>
      </c>
      <c r="DL5" s="53" t="s">
        <v>102</v>
      </c>
      <c r="DM5" s="53" t="s">
        <v>103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113</v>
      </c>
      <c r="DX5" s="53" t="s">
        <v>103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114</v>
      </c>
      <c r="EH5" s="53" t="s">
        <v>115</v>
      </c>
      <c r="EI5" s="53" t="s">
        <v>116</v>
      </c>
      <c r="EJ5" s="53" t="s">
        <v>117</v>
      </c>
      <c r="EK5" s="53" t="s">
        <v>118</v>
      </c>
      <c r="EL5" s="53" t="s">
        <v>119</v>
      </c>
      <c r="EM5" s="53" t="s">
        <v>120</v>
      </c>
      <c r="EN5" s="53" t="s">
        <v>121</v>
      </c>
      <c r="EO5" s="53" t="s">
        <v>122</v>
      </c>
      <c r="EP5" s="53" t="s">
        <v>123</v>
      </c>
    </row>
    <row r="6" spans="1:146" s="63" customFormat="1" x14ac:dyDescent="0.15">
      <c r="A6" s="39" t="s">
        <v>124</v>
      </c>
      <c r="B6" s="54">
        <f>B8</f>
        <v>2017</v>
      </c>
      <c r="C6" s="54">
        <f t="shared" ref="C6:X6" si="2">C8</f>
        <v>205621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3</v>
      </c>
      <c r="H6" s="54" t="str">
        <f>SUBSTITUTE(H8,"　","")</f>
        <v>長野県木島平村</v>
      </c>
      <c r="I6" s="54" t="str">
        <f t="shared" si="2"/>
        <v>梨の木荘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Ａ１Ｂ１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314</v>
      </c>
      <c r="R6" s="57">
        <f t="shared" si="2"/>
        <v>30</v>
      </c>
      <c r="S6" s="58">
        <f t="shared" si="2"/>
        <v>3867</v>
      </c>
      <c r="T6" s="59" t="str">
        <f t="shared" si="2"/>
        <v>利用料金制</v>
      </c>
      <c r="U6" s="55">
        <f t="shared" si="2"/>
        <v>0</v>
      </c>
      <c r="V6" s="59" t="str">
        <f t="shared" si="2"/>
        <v>無</v>
      </c>
      <c r="W6" s="60">
        <f t="shared" si="2"/>
        <v>77.7</v>
      </c>
      <c r="X6" s="59" t="str">
        <f t="shared" si="2"/>
        <v>無</v>
      </c>
      <c r="Y6" s="61">
        <f>IF(Y8="-",NA(),Y8)</f>
        <v>100</v>
      </c>
      <c r="Z6" s="61">
        <f t="shared" ref="Z6:AH6" si="3">IF(Z8="-",NA(),Z8)</f>
        <v>100</v>
      </c>
      <c r="AA6" s="61">
        <f t="shared" si="3"/>
        <v>100</v>
      </c>
      <c r="AB6" s="61">
        <f t="shared" si="3"/>
        <v>100</v>
      </c>
      <c r="AC6" s="61">
        <f t="shared" si="3"/>
        <v>100</v>
      </c>
      <c r="AD6" s="61">
        <f t="shared" si="3"/>
        <v>83.8</v>
      </c>
      <c r="AE6" s="61">
        <f t="shared" si="3"/>
        <v>86.7</v>
      </c>
      <c r="AF6" s="61">
        <f t="shared" si="3"/>
        <v>90.7</v>
      </c>
      <c r="AG6" s="61">
        <f t="shared" si="3"/>
        <v>86.4</v>
      </c>
      <c r="AH6" s="61">
        <f t="shared" si="3"/>
        <v>93.1</v>
      </c>
      <c r="AI6" s="61" t="str">
        <f>IF(AI8="-","【-】","【"&amp;SUBSTITUTE(TEXT(AI8,"#,##0.0"),"-","△")&amp;"】")</f>
        <v>【108.5】</v>
      </c>
      <c r="AJ6" s="61">
        <f>IF(AJ8="-",NA(),AJ8)</f>
        <v>100</v>
      </c>
      <c r="AK6" s="61">
        <f t="shared" ref="AK6:AS6" si="4">IF(AK8="-",NA(),AK8)</f>
        <v>100</v>
      </c>
      <c r="AL6" s="61">
        <f t="shared" si="4"/>
        <v>100</v>
      </c>
      <c r="AM6" s="61">
        <f t="shared" si="4"/>
        <v>100</v>
      </c>
      <c r="AN6" s="61">
        <f t="shared" si="4"/>
        <v>97.7</v>
      </c>
      <c r="AO6" s="61">
        <f t="shared" si="4"/>
        <v>29.3</v>
      </c>
      <c r="AP6" s="61">
        <f t="shared" si="4"/>
        <v>34.4</v>
      </c>
      <c r="AQ6" s="61">
        <f t="shared" si="4"/>
        <v>35.5</v>
      </c>
      <c r="AR6" s="61">
        <f t="shared" si="4"/>
        <v>34.700000000000003</v>
      </c>
      <c r="AS6" s="61">
        <f t="shared" si="4"/>
        <v>32.299999999999997</v>
      </c>
      <c r="AT6" s="61" t="str">
        <f>IF(AT8="-","【-】","【"&amp;SUBSTITUTE(TEXT(AT8,"#,##0.0"),"-","△")&amp;"】")</f>
        <v>【25.4】</v>
      </c>
      <c r="AU6" s="56">
        <f>IF(AU8="-",NA(),AU8)</f>
        <v>1938</v>
      </c>
      <c r="AV6" s="56">
        <f t="shared" ref="AV6:BD6" si="5">IF(AV8="-",NA(),AV8)</f>
        <v>1001</v>
      </c>
      <c r="AW6" s="56">
        <f t="shared" si="5"/>
        <v>1137</v>
      </c>
      <c r="AX6" s="56">
        <f t="shared" si="5"/>
        <v>5086</v>
      </c>
      <c r="AY6" s="56">
        <f t="shared" si="5"/>
        <v>990</v>
      </c>
      <c r="AZ6" s="56">
        <f t="shared" si="5"/>
        <v>29009</v>
      </c>
      <c r="BA6" s="56">
        <f t="shared" si="5"/>
        <v>4046</v>
      </c>
      <c r="BB6" s="56">
        <f t="shared" si="5"/>
        <v>4096</v>
      </c>
      <c r="BC6" s="56">
        <f t="shared" si="5"/>
        <v>11889</v>
      </c>
      <c r="BD6" s="56">
        <f t="shared" si="5"/>
        <v>15661</v>
      </c>
      <c r="BE6" s="56" t="str">
        <f>IF(BE8="-","【-】","【"&amp;SUBSTITUTE(TEXT(BE8,"#,##0"),"-","△")&amp;"】")</f>
        <v>【6,552】</v>
      </c>
      <c r="BF6" s="61">
        <f>IF(BF8="-",NA(),BF8)</f>
        <v>15.6</v>
      </c>
      <c r="BG6" s="61">
        <f t="shared" ref="BG6:BO6" si="6">IF(BG8="-",NA(),BG8)</f>
        <v>16.100000000000001</v>
      </c>
      <c r="BH6" s="61">
        <f t="shared" si="6"/>
        <v>15.6</v>
      </c>
      <c r="BI6" s="61">
        <f t="shared" si="6"/>
        <v>12.2</v>
      </c>
      <c r="BJ6" s="61">
        <f t="shared" si="6"/>
        <v>13.4</v>
      </c>
      <c r="BK6" s="61">
        <f t="shared" si="6"/>
        <v>17.3</v>
      </c>
      <c r="BL6" s="61">
        <f t="shared" si="6"/>
        <v>16.7</v>
      </c>
      <c r="BM6" s="61">
        <f t="shared" si="6"/>
        <v>17.399999999999999</v>
      </c>
      <c r="BN6" s="61">
        <f t="shared" si="6"/>
        <v>16</v>
      </c>
      <c r="BO6" s="61">
        <f t="shared" si="6"/>
        <v>15.6</v>
      </c>
      <c r="BP6" s="61" t="str">
        <f>IF(BP8="-","【-】","【"&amp;SUBSTITUTE(TEXT(BP8,"#,##0.0"),"-","△")&amp;"】")</f>
        <v>【22.1】</v>
      </c>
      <c r="BQ6" s="61">
        <f>IF(BQ8="-",NA(),BQ8)</f>
        <v>46.7</v>
      </c>
      <c r="BR6" s="61">
        <f t="shared" ref="BR6:BZ6" si="7">IF(BR8="-",NA(),BR8)</f>
        <v>46.4</v>
      </c>
      <c r="BS6" s="61">
        <f t="shared" si="7"/>
        <v>56.6</v>
      </c>
      <c r="BT6" s="61">
        <f t="shared" si="7"/>
        <v>51.6</v>
      </c>
      <c r="BU6" s="61">
        <f t="shared" si="7"/>
        <v>49.7</v>
      </c>
      <c r="BV6" s="61">
        <f t="shared" si="7"/>
        <v>39.9</v>
      </c>
      <c r="BW6" s="61">
        <f t="shared" si="7"/>
        <v>38.4</v>
      </c>
      <c r="BX6" s="61">
        <f t="shared" si="7"/>
        <v>35.799999999999997</v>
      </c>
      <c r="BY6" s="61">
        <f t="shared" si="7"/>
        <v>39.4</v>
      </c>
      <c r="BZ6" s="61">
        <f t="shared" si="7"/>
        <v>41.5</v>
      </c>
      <c r="CA6" s="61" t="str">
        <f>IF(CA8="-","【-】","【"&amp;SUBSTITUTE(TEXT(CA8,"#,##0.0"),"-","△")&amp;"】")</f>
        <v>【37.1】</v>
      </c>
      <c r="CB6" s="61">
        <f>IF(CB8="-",NA(),CB8)</f>
        <v>29</v>
      </c>
      <c r="CC6" s="61">
        <f t="shared" ref="CC6:CK6" si="8">IF(CC8="-",NA(),CC8)</f>
        <v>28</v>
      </c>
      <c r="CD6" s="61">
        <f t="shared" si="8"/>
        <v>17</v>
      </c>
      <c r="CE6" s="61">
        <f t="shared" si="8"/>
        <v>18.399999999999999</v>
      </c>
      <c r="CF6" s="61">
        <f t="shared" si="8"/>
        <v>19.2</v>
      </c>
      <c r="CG6" s="61">
        <f t="shared" si="8"/>
        <v>-23.1</v>
      </c>
      <c r="CH6" s="61">
        <f t="shared" si="8"/>
        <v>-22.8</v>
      </c>
      <c r="CI6" s="61">
        <f t="shared" si="8"/>
        <v>-17.100000000000001</v>
      </c>
      <c r="CJ6" s="61">
        <f t="shared" si="8"/>
        <v>-18.899999999999999</v>
      </c>
      <c r="CK6" s="61">
        <f t="shared" si="8"/>
        <v>-20.100000000000001</v>
      </c>
      <c r="CL6" s="61" t="str">
        <f>IF(CL8="-","【-】","【"&amp;SUBSTITUTE(TEXT(CL8,"#,##0.0"),"-","△")&amp;"】")</f>
        <v>【△21.3】</v>
      </c>
      <c r="CM6" s="56">
        <f>IF(CM8="-",NA(),CM8)</f>
        <v>-1378</v>
      </c>
      <c r="CN6" s="56">
        <f t="shared" ref="CN6:CV6" si="9">IF(CN8="-",NA(),CN8)</f>
        <v>-97</v>
      </c>
      <c r="CO6" s="56">
        <f t="shared" si="9"/>
        <v>-98</v>
      </c>
      <c r="CP6" s="56">
        <f t="shared" si="9"/>
        <v>-147</v>
      </c>
      <c r="CQ6" s="56">
        <f t="shared" si="9"/>
        <v>-1449</v>
      </c>
      <c r="CR6" s="56">
        <f t="shared" si="9"/>
        <v>-7408</v>
      </c>
      <c r="CS6" s="56">
        <f t="shared" si="9"/>
        <v>-10419</v>
      </c>
      <c r="CT6" s="56">
        <f t="shared" si="9"/>
        <v>-9739</v>
      </c>
      <c r="CU6" s="56">
        <f t="shared" si="9"/>
        <v>-10274</v>
      </c>
      <c r="CV6" s="56">
        <f t="shared" si="9"/>
        <v>-13530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125</v>
      </c>
      <c r="DI6" s="57" t="str">
        <f t="shared" ref="DI6:DJ6" si="10">DI8</f>
        <v>-</v>
      </c>
      <c r="DJ6" s="57">
        <f t="shared" si="10"/>
        <v>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126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48.8</v>
      </c>
      <c r="EB6" s="61">
        <f t="shared" si="11"/>
        <v>48</v>
      </c>
      <c r="EC6" s="61">
        <f t="shared" si="11"/>
        <v>41.2</v>
      </c>
      <c r="ED6" s="61">
        <f t="shared" si="11"/>
        <v>38.5</v>
      </c>
      <c r="EE6" s="61">
        <f t="shared" si="11"/>
        <v>34.200000000000003</v>
      </c>
      <c r="EF6" s="61" t="str">
        <f>IF(EF8="-","【-】","【"&amp;SUBSTITUTE(TEXT(EF8,"#,##0.0"),"-","△")&amp;"】")</f>
        <v>【31.1】</v>
      </c>
      <c r="EG6" s="62">
        <f>IF(EG8="-",NA(),EG8)</f>
        <v>1E-4</v>
      </c>
      <c r="EH6" s="62">
        <f t="shared" ref="EH6:EP6" si="12">IF(EH8="-",NA(),EH8)</f>
        <v>1E-4</v>
      </c>
      <c r="EI6" s="62">
        <f t="shared" si="12"/>
        <v>1E-4</v>
      </c>
      <c r="EJ6" s="62">
        <f t="shared" si="12"/>
        <v>1E-4</v>
      </c>
      <c r="EK6" s="62">
        <f t="shared" si="12"/>
        <v>1E-4</v>
      </c>
      <c r="EL6" s="62">
        <f t="shared" si="12"/>
        <v>3.5999999999999999E-3</v>
      </c>
      <c r="EM6" s="62">
        <f t="shared" si="12"/>
        <v>2E-3</v>
      </c>
      <c r="EN6" s="62">
        <f t="shared" si="12"/>
        <v>2.0999999999999999E-3</v>
      </c>
      <c r="EO6" s="62">
        <f t="shared" si="12"/>
        <v>3.0000000000000001E-3</v>
      </c>
      <c r="EP6" s="62">
        <f t="shared" si="12"/>
        <v>1.8E-3</v>
      </c>
    </row>
    <row r="7" spans="1:146" s="63" customFormat="1" x14ac:dyDescent="0.15">
      <c r="A7" s="39" t="s">
        <v>127</v>
      </c>
      <c r="B7" s="54">
        <f t="shared" ref="B7:X7" si="13">B8</f>
        <v>2017</v>
      </c>
      <c r="C7" s="54">
        <f t="shared" si="13"/>
        <v>205621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3</v>
      </c>
      <c r="H7" s="54" t="str">
        <f t="shared" si="13"/>
        <v>長野県　木島平村</v>
      </c>
      <c r="I7" s="54" t="str">
        <f t="shared" si="13"/>
        <v>梨の木荘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Ａ１Ｂ１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314</v>
      </c>
      <c r="R7" s="57">
        <f t="shared" si="13"/>
        <v>30</v>
      </c>
      <c r="S7" s="58">
        <f t="shared" si="13"/>
        <v>3867</v>
      </c>
      <c r="T7" s="59" t="str">
        <f t="shared" si="13"/>
        <v>利用料金制</v>
      </c>
      <c r="U7" s="55">
        <f t="shared" si="13"/>
        <v>0</v>
      </c>
      <c r="V7" s="59" t="str">
        <f t="shared" si="13"/>
        <v>無</v>
      </c>
      <c r="W7" s="60">
        <f t="shared" si="13"/>
        <v>77.7</v>
      </c>
      <c r="X7" s="59" t="str">
        <f t="shared" si="13"/>
        <v>無</v>
      </c>
      <c r="Y7" s="61">
        <f>Y8</f>
        <v>100</v>
      </c>
      <c r="Z7" s="61">
        <f t="shared" ref="Z7:AH7" si="14">Z8</f>
        <v>100</v>
      </c>
      <c r="AA7" s="61">
        <f t="shared" si="14"/>
        <v>100</v>
      </c>
      <c r="AB7" s="61">
        <f t="shared" si="14"/>
        <v>100</v>
      </c>
      <c r="AC7" s="61">
        <f t="shared" si="14"/>
        <v>100</v>
      </c>
      <c r="AD7" s="61">
        <f t="shared" si="14"/>
        <v>83.8</v>
      </c>
      <c r="AE7" s="61">
        <f t="shared" si="14"/>
        <v>86.7</v>
      </c>
      <c r="AF7" s="61">
        <f t="shared" si="14"/>
        <v>90.7</v>
      </c>
      <c r="AG7" s="61">
        <f t="shared" si="14"/>
        <v>86.4</v>
      </c>
      <c r="AH7" s="61">
        <f t="shared" si="14"/>
        <v>93.1</v>
      </c>
      <c r="AI7" s="61"/>
      <c r="AJ7" s="61">
        <f>AJ8</f>
        <v>100</v>
      </c>
      <c r="AK7" s="61">
        <f t="shared" ref="AK7:AS7" si="15">AK8</f>
        <v>100</v>
      </c>
      <c r="AL7" s="61">
        <f t="shared" si="15"/>
        <v>100</v>
      </c>
      <c r="AM7" s="61">
        <f t="shared" si="15"/>
        <v>100</v>
      </c>
      <c r="AN7" s="61">
        <f t="shared" si="15"/>
        <v>97.7</v>
      </c>
      <c r="AO7" s="61">
        <f t="shared" si="15"/>
        <v>29.3</v>
      </c>
      <c r="AP7" s="61">
        <f t="shared" si="15"/>
        <v>34.4</v>
      </c>
      <c r="AQ7" s="61">
        <f t="shared" si="15"/>
        <v>35.5</v>
      </c>
      <c r="AR7" s="61">
        <f t="shared" si="15"/>
        <v>34.700000000000003</v>
      </c>
      <c r="AS7" s="61">
        <f t="shared" si="15"/>
        <v>32.299999999999997</v>
      </c>
      <c r="AT7" s="61"/>
      <c r="AU7" s="56">
        <f>AU8</f>
        <v>1938</v>
      </c>
      <c r="AV7" s="56">
        <f t="shared" ref="AV7:BD7" si="16">AV8</f>
        <v>1001</v>
      </c>
      <c r="AW7" s="56">
        <f t="shared" si="16"/>
        <v>1137</v>
      </c>
      <c r="AX7" s="56">
        <f t="shared" si="16"/>
        <v>5086</v>
      </c>
      <c r="AY7" s="56">
        <f t="shared" si="16"/>
        <v>990</v>
      </c>
      <c r="AZ7" s="56">
        <f t="shared" si="16"/>
        <v>29009</v>
      </c>
      <c r="BA7" s="56">
        <f t="shared" si="16"/>
        <v>4046</v>
      </c>
      <c r="BB7" s="56">
        <f t="shared" si="16"/>
        <v>4096</v>
      </c>
      <c r="BC7" s="56">
        <f t="shared" si="16"/>
        <v>11889</v>
      </c>
      <c r="BD7" s="56">
        <f t="shared" si="16"/>
        <v>15661</v>
      </c>
      <c r="BE7" s="56"/>
      <c r="BF7" s="61">
        <f>BF8</f>
        <v>15.6</v>
      </c>
      <c r="BG7" s="61">
        <f t="shared" ref="BG7:BO7" si="17">BG8</f>
        <v>16.100000000000001</v>
      </c>
      <c r="BH7" s="61">
        <f t="shared" si="17"/>
        <v>15.6</v>
      </c>
      <c r="BI7" s="61">
        <f t="shared" si="17"/>
        <v>12.2</v>
      </c>
      <c r="BJ7" s="61">
        <f t="shared" si="17"/>
        <v>13.4</v>
      </c>
      <c r="BK7" s="61">
        <f t="shared" si="17"/>
        <v>17.3</v>
      </c>
      <c r="BL7" s="61">
        <f t="shared" si="17"/>
        <v>16.7</v>
      </c>
      <c r="BM7" s="61">
        <f t="shared" si="17"/>
        <v>17.399999999999999</v>
      </c>
      <c r="BN7" s="61">
        <f t="shared" si="17"/>
        <v>16</v>
      </c>
      <c r="BO7" s="61">
        <f t="shared" si="17"/>
        <v>15.6</v>
      </c>
      <c r="BP7" s="61"/>
      <c r="BQ7" s="61">
        <f>BQ8</f>
        <v>46.7</v>
      </c>
      <c r="BR7" s="61">
        <f t="shared" ref="BR7:BZ7" si="18">BR8</f>
        <v>46.4</v>
      </c>
      <c r="BS7" s="61">
        <f t="shared" si="18"/>
        <v>56.6</v>
      </c>
      <c r="BT7" s="61">
        <f t="shared" si="18"/>
        <v>51.6</v>
      </c>
      <c r="BU7" s="61">
        <f t="shared" si="18"/>
        <v>49.7</v>
      </c>
      <c r="BV7" s="61">
        <f t="shared" si="18"/>
        <v>39.9</v>
      </c>
      <c r="BW7" s="61">
        <f t="shared" si="18"/>
        <v>38.4</v>
      </c>
      <c r="BX7" s="61">
        <f t="shared" si="18"/>
        <v>35.799999999999997</v>
      </c>
      <c r="BY7" s="61">
        <f t="shared" si="18"/>
        <v>39.4</v>
      </c>
      <c r="BZ7" s="61">
        <f t="shared" si="18"/>
        <v>41.5</v>
      </c>
      <c r="CA7" s="61"/>
      <c r="CB7" s="61">
        <f>CB8</f>
        <v>29</v>
      </c>
      <c r="CC7" s="61">
        <f t="shared" ref="CC7:CK7" si="19">CC8</f>
        <v>28</v>
      </c>
      <c r="CD7" s="61">
        <f t="shared" si="19"/>
        <v>17</v>
      </c>
      <c r="CE7" s="61">
        <f t="shared" si="19"/>
        <v>18.399999999999999</v>
      </c>
      <c r="CF7" s="61">
        <f t="shared" si="19"/>
        <v>19.2</v>
      </c>
      <c r="CG7" s="61">
        <f t="shared" si="19"/>
        <v>-23.1</v>
      </c>
      <c r="CH7" s="61">
        <f t="shared" si="19"/>
        <v>-22.8</v>
      </c>
      <c r="CI7" s="61">
        <f t="shared" si="19"/>
        <v>-17.100000000000001</v>
      </c>
      <c r="CJ7" s="61">
        <f t="shared" si="19"/>
        <v>-18.899999999999999</v>
      </c>
      <c r="CK7" s="61">
        <f t="shared" si="19"/>
        <v>-20.100000000000001</v>
      </c>
      <c r="CL7" s="61"/>
      <c r="CM7" s="56">
        <f>CM8</f>
        <v>-1378</v>
      </c>
      <c r="CN7" s="56">
        <f t="shared" ref="CN7:CV7" si="20">CN8</f>
        <v>-97</v>
      </c>
      <c r="CO7" s="56">
        <f t="shared" si="20"/>
        <v>-98</v>
      </c>
      <c r="CP7" s="56">
        <f t="shared" si="20"/>
        <v>-147</v>
      </c>
      <c r="CQ7" s="56">
        <f t="shared" si="20"/>
        <v>-1449</v>
      </c>
      <c r="CR7" s="56">
        <f t="shared" si="20"/>
        <v>-7408</v>
      </c>
      <c r="CS7" s="56">
        <f t="shared" si="20"/>
        <v>-10419</v>
      </c>
      <c r="CT7" s="56">
        <f t="shared" si="20"/>
        <v>-9739</v>
      </c>
      <c r="CU7" s="56">
        <f t="shared" si="20"/>
        <v>-10274</v>
      </c>
      <c r="CV7" s="56">
        <f t="shared" si="20"/>
        <v>-13530</v>
      </c>
      <c r="CW7" s="56"/>
      <c r="CX7" s="61" t="s">
        <v>128</v>
      </c>
      <c r="CY7" s="61" t="s">
        <v>128</v>
      </c>
      <c r="CZ7" s="61" t="s">
        <v>128</v>
      </c>
      <c r="DA7" s="61" t="s">
        <v>128</v>
      </c>
      <c r="DB7" s="61" t="s">
        <v>128</v>
      </c>
      <c r="DC7" s="61" t="s">
        <v>128</v>
      </c>
      <c r="DD7" s="61" t="s">
        <v>128</v>
      </c>
      <c r="DE7" s="61" t="s">
        <v>128</v>
      </c>
      <c r="DF7" s="61" t="s">
        <v>128</v>
      </c>
      <c r="DG7" s="61" t="s">
        <v>129</v>
      </c>
      <c r="DH7" s="61"/>
      <c r="DI7" s="57" t="str">
        <f>DI8</f>
        <v>-</v>
      </c>
      <c r="DJ7" s="57">
        <f>DJ8</f>
        <v>0</v>
      </c>
      <c r="DK7" s="61" t="s">
        <v>128</v>
      </c>
      <c r="DL7" s="61" t="s">
        <v>128</v>
      </c>
      <c r="DM7" s="61" t="s">
        <v>128</v>
      </c>
      <c r="DN7" s="61" t="s">
        <v>128</v>
      </c>
      <c r="DO7" s="61" t="s">
        <v>128</v>
      </c>
      <c r="DP7" s="61" t="s">
        <v>128</v>
      </c>
      <c r="DQ7" s="61" t="s">
        <v>128</v>
      </c>
      <c r="DR7" s="61" t="s">
        <v>128</v>
      </c>
      <c r="DS7" s="61" t="s">
        <v>128</v>
      </c>
      <c r="DT7" s="61" t="s">
        <v>130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48.8</v>
      </c>
      <c r="EB7" s="61">
        <f t="shared" si="21"/>
        <v>48</v>
      </c>
      <c r="EC7" s="61">
        <f t="shared" si="21"/>
        <v>41.2</v>
      </c>
      <c r="ED7" s="61">
        <f t="shared" si="21"/>
        <v>38.5</v>
      </c>
      <c r="EE7" s="61">
        <f t="shared" si="21"/>
        <v>34.200000000000003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205621</v>
      </c>
      <c r="D8" s="64">
        <v>47</v>
      </c>
      <c r="E8" s="64">
        <v>11</v>
      </c>
      <c r="F8" s="64">
        <v>1</v>
      </c>
      <c r="G8" s="64">
        <v>3</v>
      </c>
      <c r="H8" s="64" t="s">
        <v>131</v>
      </c>
      <c r="I8" s="64" t="s">
        <v>132</v>
      </c>
      <c r="J8" s="64" t="s">
        <v>133</v>
      </c>
      <c r="K8" s="64" t="s">
        <v>134</v>
      </c>
      <c r="L8" s="64" t="s">
        <v>135</v>
      </c>
      <c r="M8" s="64" t="s">
        <v>136</v>
      </c>
      <c r="N8" s="64" t="s">
        <v>137</v>
      </c>
      <c r="O8" s="65" t="s">
        <v>138</v>
      </c>
      <c r="P8" s="65" t="s">
        <v>138</v>
      </c>
      <c r="Q8" s="66">
        <v>314</v>
      </c>
      <c r="R8" s="66">
        <v>30</v>
      </c>
      <c r="S8" s="67">
        <v>3867</v>
      </c>
      <c r="T8" s="68" t="s">
        <v>139</v>
      </c>
      <c r="U8" s="65">
        <v>0</v>
      </c>
      <c r="V8" s="68" t="s">
        <v>140</v>
      </c>
      <c r="W8" s="69">
        <v>77.7</v>
      </c>
      <c r="X8" s="68" t="s">
        <v>140</v>
      </c>
      <c r="Y8" s="70">
        <v>100</v>
      </c>
      <c r="Z8" s="70">
        <v>100</v>
      </c>
      <c r="AA8" s="70">
        <v>100</v>
      </c>
      <c r="AB8" s="70">
        <v>100</v>
      </c>
      <c r="AC8" s="70">
        <v>100</v>
      </c>
      <c r="AD8" s="70">
        <v>83.8</v>
      </c>
      <c r="AE8" s="70">
        <v>86.7</v>
      </c>
      <c r="AF8" s="70">
        <v>90.7</v>
      </c>
      <c r="AG8" s="70">
        <v>86.4</v>
      </c>
      <c r="AH8" s="70">
        <v>93.1</v>
      </c>
      <c r="AI8" s="70">
        <v>108.5</v>
      </c>
      <c r="AJ8" s="70">
        <v>100</v>
      </c>
      <c r="AK8" s="70">
        <v>100</v>
      </c>
      <c r="AL8" s="70">
        <v>100</v>
      </c>
      <c r="AM8" s="70">
        <v>100</v>
      </c>
      <c r="AN8" s="70">
        <v>97.7</v>
      </c>
      <c r="AO8" s="70">
        <v>29.3</v>
      </c>
      <c r="AP8" s="70">
        <v>34.4</v>
      </c>
      <c r="AQ8" s="70">
        <v>35.5</v>
      </c>
      <c r="AR8" s="70">
        <v>34.700000000000003</v>
      </c>
      <c r="AS8" s="70">
        <v>32.299999999999997</v>
      </c>
      <c r="AT8" s="70">
        <v>25.4</v>
      </c>
      <c r="AU8" s="71">
        <v>1938</v>
      </c>
      <c r="AV8" s="71">
        <v>1001</v>
      </c>
      <c r="AW8" s="71">
        <v>1137</v>
      </c>
      <c r="AX8" s="71">
        <v>5086</v>
      </c>
      <c r="AY8" s="71">
        <v>990</v>
      </c>
      <c r="AZ8" s="71">
        <v>29009</v>
      </c>
      <c r="BA8" s="71">
        <v>4046</v>
      </c>
      <c r="BB8" s="71">
        <v>4096</v>
      </c>
      <c r="BC8" s="71">
        <v>11889</v>
      </c>
      <c r="BD8" s="71">
        <v>15661</v>
      </c>
      <c r="BE8" s="71">
        <v>6552</v>
      </c>
      <c r="BF8" s="70">
        <v>15.6</v>
      </c>
      <c r="BG8" s="70">
        <v>16.100000000000001</v>
      </c>
      <c r="BH8" s="70">
        <v>15.6</v>
      </c>
      <c r="BI8" s="70">
        <v>12.2</v>
      </c>
      <c r="BJ8" s="70">
        <v>13.4</v>
      </c>
      <c r="BK8" s="70">
        <v>17.3</v>
      </c>
      <c r="BL8" s="70">
        <v>16.7</v>
      </c>
      <c r="BM8" s="70">
        <v>17.399999999999999</v>
      </c>
      <c r="BN8" s="70">
        <v>16</v>
      </c>
      <c r="BO8" s="70">
        <v>15.6</v>
      </c>
      <c r="BP8" s="70">
        <v>22.1</v>
      </c>
      <c r="BQ8" s="70">
        <v>46.7</v>
      </c>
      <c r="BR8" s="70">
        <v>46.4</v>
      </c>
      <c r="BS8" s="70">
        <v>56.6</v>
      </c>
      <c r="BT8" s="70">
        <v>51.6</v>
      </c>
      <c r="BU8" s="70">
        <v>49.7</v>
      </c>
      <c r="BV8" s="70">
        <v>39.9</v>
      </c>
      <c r="BW8" s="70">
        <v>38.4</v>
      </c>
      <c r="BX8" s="70">
        <v>35.799999999999997</v>
      </c>
      <c r="BY8" s="70">
        <v>39.4</v>
      </c>
      <c r="BZ8" s="70">
        <v>41.5</v>
      </c>
      <c r="CA8" s="70">
        <v>37.1</v>
      </c>
      <c r="CB8" s="70">
        <v>29</v>
      </c>
      <c r="CC8" s="70">
        <v>28</v>
      </c>
      <c r="CD8" s="70">
        <v>17</v>
      </c>
      <c r="CE8" s="72">
        <v>18.399999999999999</v>
      </c>
      <c r="CF8" s="72">
        <v>19.2</v>
      </c>
      <c r="CG8" s="70">
        <v>-23.1</v>
      </c>
      <c r="CH8" s="70">
        <v>-22.8</v>
      </c>
      <c r="CI8" s="70">
        <v>-17.100000000000001</v>
      </c>
      <c r="CJ8" s="70">
        <v>-18.899999999999999</v>
      </c>
      <c r="CK8" s="70">
        <v>-20.100000000000001</v>
      </c>
      <c r="CL8" s="70">
        <v>-21.3</v>
      </c>
      <c r="CM8" s="71">
        <v>-1378</v>
      </c>
      <c r="CN8" s="71">
        <v>-97</v>
      </c>
      <c r="CO8" s="71">
        <v>-98</v>
      </c>
      <c r="CP8" s="71">
        <v>-147</v>
      </c>
      <c r="CQ8" s="71">
        <v>-1449</v>
      </c>
      <c r="CR8" s="71">
        <v>-7408</v>
      </c>
      <c r="CS8" s="71">
        <v>-10419</v>
      </c>
      <c r="CT8" s="71">
        <v>-9739</v>
      </c>
      <c r="CU8" s="71">
        <v>-10274</v>
      </c>
      <c r="CV8" s="71">
        <v>-13530</v>
      </c>
      <c r="CW8" s="71">
        <v>-10266</v>
      </c>
      <c r="CX8" s="70" t="s">
        <v>141</v>
      </c>
      <c r="CY8" s="70" t="s">
        <v>141</v>
      </c>
      <c r="CZ8" s="70" t="s">
        <v>141</v>
      </c>
      <c r="DA8" s="70" t="s">
        <v>141</v>
      </c>
      <c r="DB8" s="70" t="s">
        <v>141</v>
      </c>
      <c r="DC8" s="70" t="s">
        <v>141</v>
      </c>
      <c r="DD8" s="70" t="s">
        <v>141</v>
      </c>
      <c r="DE8" s="70" t="s">
        <v>141</v>
      </c>
      <c r="DF8" s="70" t="s">
        <v>141</v>
      </c>
      <c r="DG8" s="70" t="s">
        <v>141</v>
      </c>
      <c r="DH8" s="70" t="s">
        <v>141</v>
      </c>
      <c r="DI8" s="66" t="s">
        <v>141</v>
      </c>
      <c r="DJ8" s="66">
        <v>0</v>
      </c>
      <c r="DK8" s="70" t="s">
        <v>141</v>
      </c>
      <c r="DL8" s="70" t="s">
        <v>141</v>
      </c>
      <c r="DM8" s="70" t="s">
        <v>141</v>
      </c>
      <c r="DN8" s="70" t="s">
        <v>141</v>
      </c>
      <c r="DO8" s="70" t="s">
        <v>141</v>
      </c>
      <c r="DP8" s="70" t="s">
        <v>141</v>
      </c>
      <c r="DQ8" s="70" t="s">
        <v>141</v>
      </c>
      <c r="DR8" s="70" t="s">
        <v>141</v>
      </c>
      <c r="DS8" s="70" t="s">
        <v>141</v>
      </c>
      <c r="DT8" s="70" t="s">
        <v>141</v>
      </c>
      <c r="DU8" s="70" t="s">
        <v>141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48.8</v>
      </c>
      <c r="EB8" s="70">
        <v>48</v>
      </c>
      <c r="EC8" s="70">
        <v>41.2</v>
      </c>
      <c r="ED8" s="70">
        <v>38.5</v>
      </c>
      <c r="EE8" s="70">
        <v>34.200000000000003</v>
      </c>
      <c r="EF8" s="70">
        <v>31.1</v>
      </c>
      <c r="EG8" s="73">
        <v>1E-4</v>
      </c>
      <c r="EH8" s="74">
        <v>1E-4</v>
      </c>
      <c r="EI8" s="74">
        <v>1E-4</v>
      </c>
      <c r="EJ8" s="74">
        <v>1E-4</v>
      </c>
      <c r="EK8" s="74">
        <v>1E-4</v>
      </c>
      <c r="EL8" s="74">
        <v>3.5999999999999999E-3</v>
      </c>
      <c r="EM8" s="74">
        <v>2E-3</v>
      </c>
      <c r="EN8" s="74">
        <v>2.0999999999999999E-3</v>
      </c>
      <c r="EO8" s="74">
        <v>3.0000000000000001E-3</v>
      </c>
      <c r="EP8" s="74">
        <v>1.8E-3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142</v>
      </c>
      <c r="C10" s="79" t="s">
        <v>143</v>
      </c>
      <c r="D10" s="79" t="s">
        <v>144</v>
      </c>
      <c r="E10" s="79" t="s">
        <v>145</v>
      </c>
      <c r="F10" s="79" t="s">
        <v>146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H24-01</cp:lastModifiedBy>
  <dcterms:created xsi:type="dcterms:W3CDTF">2018-12-07T10:25:59Z</dcterms:created>
  <dcterms:modified xsi:type="dcterms:W3CDTF">2019-01-22T04:57:16Z</dcterms:modified>
  <cp:category/>
</cp:coreProperties>
</file>