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5\205621 木島平村\"/>
    </mc:Choice>
  </mc:AlternateContent>
  <xr:revisionPtr revIDLastSave="0" documentId="13_ncr:1_{1271F669-152C-437C-8592-0EF48A588F18}" xr6:coauthVersionLast="36" xr6:coauthVersionMax="36" xr10:uidLastSave="{00000000-0000-0000-0000-000000000000}"/>
  <workbookProtection workbookAlgorithmName="SHA-512" workbookHashValue="gWzErMxqw5I7qdUtFHJpaFVz4ptyV1Bswawgxq+s4kfsv1bGrWYJlnC84ZmOpAZgJHb88/NN5Pl782TO3faEBg==" workbookSaltValue="F3khaN199b+kRIjQxEGl8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<sst xmlns="http://schemas.openxmlformats.org/spreadsheetml/2006/main" count="236" uniqueCount="121">
  <si>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</si>
  <si>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</si>
  <si>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</si>
  <si>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</si>
  <si>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</si>
  <si>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</si>
  <si>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</si>
  <si>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</si>
  <si>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</si>
  <si>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</si>
  <si>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</si>
  <si>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</si>
  <si>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</si>
  <si>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</si>
  <si>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</si>
  <si>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</si>
  <si>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</si>
  <si>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</si>
  <si>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</si>
  <si>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</si>
  <si>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</si>
  <si>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</si>
  <si>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</si>
  <si>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</si>
  <si>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</si>
  <si>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</si>
  <si>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</si>
  <si>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</si>
  <si>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</si>
  <si>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</si>
  <si>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</si>
  <si>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</si>
  <si>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</si>
  <si>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</si>
  <si>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</si>
  <si>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</si>
  <si>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</si>
  <si>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</si>
  <si>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</si>
  <si>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</si>
  <si>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</si>
  <si>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</si>
  <si>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</si>
  <si>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</si>
  <si>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</si>
  <si>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</si>
  <si>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</si>
  <si>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</si>
  <si>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</si>
  <si>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</si>
  <si>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</si>
  <si>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</si>
  <si>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</si>
  <si>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</si>
  <si>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</si>
  <si>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</si>
  <si>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</si>
  <si>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</si>
  <si>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</si>
  <si>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</si>
  <si>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</si>
  <si>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</si>
  <si>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</si>
  <si>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</si>
  <si>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</si>
  <si>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</si>
  <si>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</si>
  <si>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</si>
  <si>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</si>
  <si>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</si>
  <si>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</si>
  <si>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</si>
  <si>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</si>
  <si>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</si>
  <si>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</si>
  <si>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</si>
  <si>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</si>
  <si>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</si>
  <si>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</si>
  <si>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</si>
  <si>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</si>
  <si>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</si>
  <si>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</si>
  <si>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</si>
  <si>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</si>
  <si>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</si>
  <si>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</si>
  <si>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</si>
  <si>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</si>
  <si>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</si>
  <si>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</si>
  <si>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</si>
  <si>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</si>
  <si>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</si>
  <si>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</si>
  <si>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</si>
  <si>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</si>
  <si>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</si>
  <si>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</si>
  <si>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</si>
  <si>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</si>
  <si>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</si>
  <si>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</si>
  <si>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</si>
  <si>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</si>
  <si>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</si>
  <si>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</si>
  <si>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</si>
  <si>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</si>
  <si>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</si>
  <si>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</si>
  <si>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</si>
  <si>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</si>
  <si>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</si>
  <si>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</si>
  <si>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</si>
  <si>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</si>
  <si>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</si>
  <si>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農業集落排水事業では、①収益的収支比率は103.39%と前年に比べて3.51ポイント上昇して100％を上回り、単年度の収支では黒字状態となりました。
　また、⑤経費回収率は4.61ポイント上昇して40.76％と令和3年度とほぼ同じ水準に回復しましたが、⑥汚水処理原価が前年より30.80円増加して全国平均及び類似団体平均を大きく上回る水準となっています。加えて、④企業債残高対事業規模比率が前年より低下したものの非常に高い数値（2311.32％）となっていることから、収支状況の改善などを目的として令和2年度に使用料の改定（基本使用料の引き上げ）を実施したものの、依然として使用料収入で経費を賄うことができず、一般会計からの繰入金に依存している状態となっています。
　一方、⑦施設利用率は平均を大きく下回っており、処理区域が村内でも小規模な集落にあること、処理区域内人口が減り続けていることなどが主な要因と考えられます。
　また水洗化率も平均を下回っていますが、高齢者世帯等経済的理由から加入が困難な世帯が残っていることから、今後の加入率上昇も見込めない状況にあります。</t>
    <rPh sb="52" eb="53">
      <t>ウエ</t>
    </rPh>
    <rPh sb="64" eb="65">
      <t>クロ</t>
    </rPh>
    <rPh sb="65" eb="66">
      <t>ジ</t>
    </rPh>
    <rPh sb="95" eb="97">
      <t>ジョウショウ</t>
    </rPh>
    <rPh sb="106" eb="108">
      <t>レイワ</t>
    </rPh>
    <rPh sb="109" eb="111">
      <t>ネンド</t>
    </rPh>
    <rPh sb="119" eb="121">
      <t>カイフク</t>
    </rPh>
    <rPh sb="145" eb="147">
      <t>ゾウカ</t>
    </rPh>
    <phoneticPr fontId="4"/>
  </si>
  <si>
    <t>　供用開始から26年を経過しており、これまで大規模改修や更新工事を行っていないため、③管渠改善率は進捗していますん。
　今後は、一層管渠、処理場ともに老朽化が進むため、適時適切な修繕を行うことで機能維持を図りつつ、計画的な更新を進めることが課題となっています。</t>
    <phoneticPr fontId="4"/>
  </si>
  <si>
    <t>　上記の分析から、農業集落排水事業の経営状態は健全な状態にあるとはいえず、処理区域内の人口減少や水洗化率（新規加入）の伸び悩みによる使用料収入の減少、老朽化が進んでいく管渠及び処理場などの施設維持管理や更新費用の増加、歳出の多くを占める公債費（地方債元利償還金）の負担などにより、経営状態が一層悪化することも考えられます。
　このため、更なる経費の節減に努め、経営基盤の安定強化（企業会計の適用、下水道事業との統合など）に向けた対策に取り組む必要があります。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</si>
</sst>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F-480E-B105-DB7872CF2C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F6F-480E-B105-DB7872CF2C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12.72</c:v>
                </c:pt>
                <c:pt idx="1">
                  <c:v>12.72</c:v>
                </c:pt>
                <c:pt idx="2">
                  <c:v>12.72</c:v>
                </c:pt>
                <c:pt idx="3">
                  <c:v>12.72</c:v>
                </c:pt>
                <c:pt idx="4">
                  <c:v>12.72</c:v>
                </c:pt>
              </c:numCache>
            </c:numRef>
          </c:val>
          <c:extLst>
            <c:ext xmlns:c16="http://schemas.microsoft.com/office/drawing/2014/chart" uri="{C3380CC4-5D6E-409C-BE32-E72D297353CC}">
              <c16:uniqueId val="{00000000-27C0-4315-A512-86A5471F031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27C0-4315-A512-86A5471F031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79.11</c:v>
                </c:pt>
                <c:pt idx="1">
                  <c:v>78.709999999999994</c:v>
                </c:pt>
                <c:pt idx="2">
                  <c:v>78.95</c:v>
                </c:pt>
                <c:pt idx="3">
                  <c:v>79.19</c:v>
                </c:pt>
                <c:pt idx="4">
                  <c:v>79.45</c:v>
                </c:pt>
              </c:numCache>
            </c:numRef>
          </c:val>
          <c:extLst>
            <c:ext xmlns:c16="http://schemas.microsoft.com/office/drawing/2014/chart" uri="{C3380CC4-5D6E-409C-BE32-E72D297353CC}">
              <c16:uniqueId val="{00000000-35CB-4D4F-95D0-25F0373948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5CB-4D4F-95D0-25F0373948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99.45</c:v>
                </c:pt>
                <c:pt idx="1">
                  <c:v>99.72</c:v>
                </c:pt>
                <c:pt idx="2">
                  <c:v>98.62</c:v>
                </c:pt>
                <c:pt idx="3">
                  <c:v>99.88</c:v>
                </c:pt>
                <c:pt idx="4">
                  <c:v>103.39</c:v>
                </c:pt>
              </c:numCache>
            </c:numRef>
          </c:val>
          <c:extLst>
            <c:ext xmlns:c16="http://schemas.microsoft.com/office/drawing/2014/chart" uri="{C3380CC4-5D6E-409C-BE32-E72D297353CC}">
              <c16:uniqueId val="{00000000-2AAC-4F05-A9BD-D6FADE126A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C-4F05-A9BD-D6FADE126A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7-41AB-8B7D-CE44387429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7-41AB-8B7D-CE44387429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F3-4E6F-AE48-9438F1437F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F3-4E6F-AE48-9438F1437F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7-4EB2-9549-6485A8FA0D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7-4EB2-9549-6485A8FA0D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D-4D46-9081-51A4D54743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D-4D46-9081-51A4D54743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4398.6499999999996</c:v>
                </c:pt>
                <c:pt idx="1">
                  <c:v>3709.34</c:v>
                </c:pt>
                <c:pt idx="2">
                  <c:v>3296.28</c:v>
                </c:pt>
                <c:pt idx="3">
                  <c:v>2934.05</c:v>
                </c:pt>
                <c:pt idx="4">
                  <c:v>2311.3200000000002</c:v>
                </c:pt>
              </c:numCache>
            </c:numRef>
          </c:val>
          <c:extLst>
            <c:ext xmlns:c16="http://schemas.microsoft.com/office/drawing/2014/chart" uri="{C3380CC4-5D6E-409C-BE32-E72D297353CC}">
              <c16:uniqueId val="{00000000-76DA-47B4-A3DB-75101DB714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6DA-47B4-A3DB-75101DB714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46.8</c:v>
                </c:pt>
                <c:pt idx="1">
                  <c:v>48.6</c:v>
                </c:pt>
                <c:pt idx="2">
                  <c:v>40.5</c:v>
                </c:pt>
                <c:pt idx="3">
                  <c:v>36.15</c:v>
                </c:pt>
                <c:pt idx="4">
                  <c:v>40.76</c:v>
                </c:pt>
              </c:numCache>
            </c:numRef>
          </c:val>
          <c:extLst>
            <c:ext xmlns:c16="http://schemas.microsoft.com/office/drawing/2014/chart" uri="{C3380CC4-5D6E-409C-BE32-E72D297353CC}">
              <c16:uniqueId val="{00000000-5B5A-43DB-B064-C68C4A35809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B5A-43DB-B064-C68C4A35809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478.01</c:v>
                </c:pt>
                <c:pt idx="1">
                  <c:v>423.95</c:v>
                </c:pt>
                <c:pt idx="2">
                  <c:v>605.59</c:v>
                </c:pt>
                <c:pt idx="3">
                  <c:v>567.02</c:v>
                </c:pt>
                <c:pt idx="4">
                  <c:v>597.82000000000005</c:v>
                </c:pt>
              </c:numCache>
            </c:numRef>
          </c:val>
          <c:extLst>
            <c:ext xmlns:c16="http://schemas.microsoft.com/office/drawing/2014/chart" uri="{C3380CC4-5D6E-409C-BE32-E72D297353CC}">
              <c16:uniqueId val="{00000000-C73C-41BF-93CC-79A4D7B735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C73C-41BF-93CC-79A4D7B735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木島平村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4438</v>
      </c>
      <c r="AM8" s="37"/>
      <c r="AN8" s="37"/>
      <c r="AO8" s="37"/>
      <c r="AP8" s="37"/>
      <c r="AQ8" s="37"/>
      <c r="AR8" s="37"/>
      <c r="AS8" s="37"/>
      <c r="AT8" s="38">
        <f>データ!T6</f>
        <v>99.32</v>
      </c>
      <c r="AU8" s="38"/>
      <c r="AV8" s="38"/>
      <c r="AW8" s="38"/>
      <c r="AX8" s="38"/>
      <c r="AY8" s="38"/>
      <c r="AZ8" s="38"/>
      <c r="BA8" s="38"/>
      <c r="BB8" s="38">
        <f>データ!U6</f>
        <v>44.68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3.31</v>
      </c>
      <c r="Q10" s="38"/>
      <c r="R10" s="38"/>
      <c r="S10" s="38"/>
      <c r="T10" s="38"/>
      <c r="U10" s="38"/>
      <c r="V10" s="38"/>
      <c r="W10" s="38">
        <f>データ!Q6</f>
        <v>142.69999999999999</v>
      </c>
      <c r="X10" s="38"/>
      <c r="Y10" s="38"/>
      <c r="Z10" s="38"/>
      <c r="AA10" s="38"/>
      <c r="AB10" s="38"/>
      <c r="AC10" s="38"/>
      <c r="AD10" s="37">
        <f>データ!R6</f>
        <v>4070</v>
      </c>
      <c r="AE10" s="37"/>
      <c r="AF10" s="37"/>
      <c r="AG10" s="37"/>
      <c r="AH10" s="37"/>
      <c r="AI10" s="37"/>
      <c r="AJ10" s="37"/>
      <c r="AK10" s="2"/>
      <c r="AL10" s="37">
        <f>データ!V6</f>
        <v>146</v>
      </c>
      <c r="AM10" s="37"/>
      <c r="AN10" s="37"/>
      <c r="AO10" s="37"/>
      <c r="AP10" s="37"/>
      <c r="AQ10" s="37"/>
      <c r="AR10" s="37"/>
      <c r="AS10" s="37"/>
      <c r="AT10" s="38">
        <f>データ!W6</f>
        <v>0.16</v>
      </c>
      <c r="AU10" s="38"/>
      <c r="AV10" s="38"/>
      <c r="AW10" s="38"/>
      <c r="AX10" s="38"/>
      <c r="AY10" s="38"/>
      <c r="AZ10" s="38"/>
      <c r="BA10" s="38"/>
      <c r="BB10" s="38">
        <f>データ!X6</f>
        <v>912.5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46</v>
      </c>
      <c r="O86" s="12" t="str">
        <f>データ!EO6</f>
        <v>【0.02】</v>
      </c>
    </row>
  </sheetData>
  <sheetProtection algorithmName="SHA-512" hashValue="zCoFxtr5hby381E1KN0TVqDkvMso8psTtkhDtBEHus3RSSDqp9D65x0efuegk7ZSZ2XJId/kUUxPksbyyrSA4w==" saltValue="hpK8pUQEdsK6DXRbe8rF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59</v>
      </c>
      <c r="B4" s="16"/>
      <c r="C4" s="16"/>
      <c r="D4" s="16"/>
      <c r="E4" s="16"/>
      <c r="F4" s="16"/>
      <c r="G4" s="16"/>
      <c r="H4" s="76"/>
      <c r="I4" s="77"/>
      <c r="J4" s="77"/>
      <c r="K4" s="77"/>
      <c r="L4" s="77"/>
      <c r="M4" s="77"/>
      <c r="N4" s="77"/>
      <c r="O4" s="77"/>
      <c r="P4" s="77"/>
      <c r="Q4" s="77"/>
      <c r="R4" s="77"/>
      <c r="S4" s="77"/>
      <c r="T4" s="77"/>
      <c r="U4" s="77"/>
      <c r="V4" s="77"/>
      <c r="W4" s="77"/>
      <c r="X4" s="78"/>
      <c r="Y4" s="72" t="s">
        <v>60</v>
      </c>
      <c r="Z4" s="72"/>
      <c r="AA4" s="72"/>
      <c r="AB4" s="72"/>
      <c r="AC4" s="72"/>
      <c r="AD4" s="72"/>
      <c r="AE4" s="72"/>
      <c r="AF4" s="72"/>
      <c r="AG4" s="72"/>
      <c r="AH4" s="72"/>
      <c r="AI4" s="72"/>
      <c r="AJ4" s="72" t="s">
        <v>61</v>
      </c>
      <c r="AK4" s="72"/>
      <c r="AL4" s="72"/>
      <c r="AM4" s="72"/>
      <c r="AN4" s="72"/>
      <c r="AO4" s="72"/>
      <c r="AP4" s="72"/>
      <c r="AQ4" s="72"/>
      <c r="AR4" s="72"/>
      <c r="AS4" s="72"/>
      <c r="AT4" s="72"/>
      <c r="AU4" s="72" t="s">
        <v>62</v>
      </c>
      <c r="AV4" s="72"/>
      <c r="AW4" s="72"/>
      <c r="AX4" s="72"/>
      <c r="AY4" s="72"/>
      <c r="AZ4" s="72"/>
      <c r="BA4" s="72"/>
      <c r="BB4" s="72"/>
      <c r="BC4" s="72"/>
      <c r="BD4" s="72"/>
      <c r="BE4" s="72"/>
      <c r="BF4" s="72" t="s">
        <v>63</v>
      </c>
      <c r="BG4" s="72"/>
      <c r="BH4" s="72"/>
      <c r="BI4" s="72"/>
      <c r="BJ4" s="72"/>
      <c r="BK4" s="72"/>
      <c r="BL4" s="72"/>
      <c r="BM4" s="72"/>
      <c r="BN4" s="72"/>
      <c r="BO4" s="72"/>
      <c r="BP4" s="72"/>
      <c r="BQ4" s="72" t="s">
        <v>64</v>
      </c>
      <c r="BR4" s="72"/>
      <c r="BS4" s="72"/>
      <c r="BT4" s="72"/>
      <c r="BU4" s="72"/>
      <c r="BV4" s="72"/>
      <c r="BW4" s="72"/>
      <c r="BX4" s="72"/>
      <c r="BY4" s="72"/>
      <c r="BZ4" s="72"/>
      <c r="CA4" s="72"/>
      <c r="CB4" s="72" t="s">
        <v>65</v>
      </c>
      <c r="CC4" s="72"/>
      <c r="CD4" s="72"/>
      <c r="CE4" s="72"/>
      <c r="CF4" s="72"/>
      <c r="CG4" s="72"/>
      <c r="CH4" s="72"/>
      <c r="CI4" s="72"/>
      <c r="CJ4" s="72"/>
      <c r="CK4" s="72"/>
      <c r="CL4" s="72"/>
      <c r="CM4" s="72" t="s">
        <v>66</v>
      </c>
      <c r="CN4" s="72"/>
      <c r="CO4" s="72"/>
      <c r="CP4" s="72"/>
      <c r="CQ4" s="72"/>
      <c r="CR4" s="72"/>
      <c r="CS4" s="72"/>
      <c r="CT4" s="72"/>
      <c r="CU4" s="72"/>
      <c r="CV4" s="72"/>
      <c r="CW4" s="72"/>
      <c r="CX4" s="72" t="s">
        <v>67</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5" x14ac:dyDescent="0.15">
      <c r="A5" s="14" t="s">
        <v>71</v>
      </c>
      <c r="B5" s="17"/>
      <c r="C5" s="17"/>
      <c r="D5" s="17"/>
      <c r="E5" s="17"/>
      <c r="F5" s="17"/>
      <c r="G5" s="17"/>
      <c r="H5" s="18" t="s">
        <v>72</v>
      </c>
      <c r="I5" s="18" t="s">
        <v>73</v>
      </c>
      <c r="J5" s="18" t="s">
        <v>74</v>
      </c>
      <c r="K5" s="18" t="s">
        <v>75</v>
      </c>
      <c r="L5" s="18" t="s">
        <v>76</v>
      </c>
      <c r="M5" s="18" t="s">
        <v>5</v>
      </c>
      <c r="N5" s="18" t="s">
        <v>77</v>
      </c>
      <c r="O5" s="18" t="s">
        <v>78</v>
      </c>
      <c r="P5" s="18" t="s">
        <v>79</v>
      </c>
      <c r="Q5" s="18" t="s">
        <v>80</v>
      </c>
      <c r="R5" s="18" t="s">
        <v>81</v>
      </c>
      <c r="S5" s="18" t="s">
        <v>82</v>
      </c>
      <c r="T5" s="18" t="s">
        <v>83</v>
      </c>
      <c r="U5" s="18" t="s">
        <v>84</v>
      </c>
      <c r="V5" s="18" t="s">
        <v>85</v>
      </c>
      <c r="W5" s="18" t="s">
        <v>86</v>
      </c>
      <c r="X5" s="18" t="s">
        <v>87</v>
      </c>
      <c r="Y5" s="18" t="s">
        <v>88</v>
      </c>
      <c r="Z5" s="18" t="s">
        <v>89</v>
      </c>
      <c r="AA5" s="18" t="s">
        <v>90</v>
      </c>
      <c r="AB5" s="18" t="s">
        <v>91</v>
      </c>
      <c r="AC5" s="18" t="s">
        <v>92</v>
      </c>
      <c r="AD5" s="18" t="s">
        <v>93</v>
      </c>
      <c r="AE5" s="18" t="s">
        <v>94</v>
      </c>
      <c r="AF5" s="18" t="s">
        <v>95</v>
      </c>
      <c r="AG5" s="18" t="s">
        <v>96</v>
      </c>
      <c r="AH5" s="18" t="s">
        <v>97</v>
      </c>
      <c r="AI5" s="18" t="s">
        <v>31</v>
      </c>
      <c r="AJ5" s="18" t="s">
        <v>88</v>
      </c>
      <c r="AK5" s="18" t="s">
        <v>89</v>
      </c>
      <c r="AL5" s="18" t="s">
        <v>90</v>
      </c>
      <c r="AM5" s="18" t="s">
        <v>91</v>
      </c>
      <c r="AN5" s="18" t="s">
        <v>92</v>
      </c>
      <c r="AO5" s="18" t="s">
        <v>93</v>
      </c>
      <c r="AP5" s="18" t="s">
        <v>94</v>
      </c>
      <c r="AQ5" s="18" t="s">
        <v>95</v>
      </c>
      <c r="AR5" s="18" t="s">
        <v>96</v>
      </c>
      <c r="AS5" s="18" t="s">
        <v>97</v>
      </c>
      <c r="AT5" s="18" t="s">
        <v>98</v>
      </c>
      <c r="AU5" s="18" t="s">
        <v>88</v>
      </c>
      <c r="AV5" s="18" t="s">
        <v>89</v>
      </c>
      <c r="AW5" s="18" t="s">
        <v>90</v>
      </c>
      <c r="AX5" s="18" t="s">
        <v>91</v>
      </c>
      <c r="AY5" s="18" t="s">
        <v>92</v>
      </c>
      <c r="AZ5" s="18" t="s">
        <v>93</v>
      </c>
      <c r="BA5" s="18" t="s">
        <v>94</v>
      </c>
      <c r="BB5" s="18" t="s">
        <v>95</v>
      </c>
      <c r="BC5" s="18" t="s">
        <v>96</v>
      </c>
      <c r="BD5" s="18" t="s">
        <v>97</v>
      </c>
      <c r="BE5" s="18" t="s">
        <v>98</v>
      </c>
      <c r="BF5" s="18" t="s">
        <v>88</v>
      </c>
      <c r="BG5" s="18" t="s">
        <v>89</v>
      </c>
      <c r="BH5" s="18" t="s">
        <v>90</v>
      </c>
      <c r="BI5" s="18" t="s">
        <v>91</v>
      </c>
      <c r="BJ5" s="18" t="s">
        <v>92</v>
      </c>
      <c r="BK5" s="18" t="s">
        <v>93</v>
      </c>
      <c r="BL5" s="18" t="s">
        <v>94</v>
      </c>
      <c r="BM5" s="18" t="s">
        <v>95</v>
      </c>
      <c r="BN5" s="18" t="s">
        <v>96</v>
      </c>
      <c r="BO5" s="18" t="s">
        <v>97</v>
      </c>
      <c r="BP5" s="18" t="s">
        <v>98</v>
      </c>
      <c r="BQ5" s="18" t="s">
        <v>88</v>
      </c>
      <c r="BR5" s="18" t="s">
        <v>89</v>
      </c>
      <c r="BS5" s="18" t="s">
        <v>90</v>
      </c>
      <c r="BT5" s="18" t="s">
        <v>91</v>
      </c>
      <c r="BU5" s="18" t="s">
        <v>92</v>
      </c>
      <c r="BV5" s="18" t="s">
        <v>93</v>
      </c>
      <c r="BW5" s="18" t="s">
        <v>94</v>
      </c>
      <c r="BX5" s="18" t="s">
        <v>95</v>
      </c>
      <c r="BY5" s="18" t="s">
        <v>96</v>
      </c>
      <c r="BZ5" s="18" t="s">
        <v>97</v>
      </c>
      <c r="CA5" s="18" t="s">
        <v>98</v>
      </c>
      <c r="CB5" s="18" t="s">
        <v>88</v>
      </c>
      <c r="CC5" s="18" t="s">
        <v>89</v>
      </c>
      <c r="CD5" s="18" t="s">
        <v>90</v>
      </c>
      <c r="CE5" s="18" t="s">
        <v>91</v>
      </c>
      <c r="CF5" s="18" t="s">
        <v>92</v>
      </c>
      <c r="CG5" s="18" t="s">
        <v>93</v>
      </c>
      <c r="CH5" s="18" t="s">
        <v>94</v>
      </c>
      <c r="CI5" s="18" t="s">
        <v>95</v>
      </c>
      <c r="CJ5" s="18" t="s">
        <v>96</v>
      </c>
      <c r="CK5" s="18" t="s">
        <v>97</v>
      </c>
      <c r="CL5" s="18" t="s">
        <v>98</v>
      </c>
      <c r="CM5" s="18" t="s">
        <v>88</v>
      </c>
      <c r="CN5" s="18" t="s">
        <v>89</v>
      </c>
      <c r="CO5" s="18" t="s">
        <v>90</v>
      </c>
      <c r="CP5" s="18" t="s">
        <v>91</v>
      </c>
      <c r="CQ5" s="18" t="s">
        <v>92</v>
      </c>
      <c r="CR5" s="18" t="s">
        <v>93</v>
      </c>
      <c r="CS5" s="18" t="s">
        <v>94</v>
      </c>
      <c r="CT5" s="18" t="s">
        <v>95</v>
      </c>
      <c r="CU5" s="18" t="s">
        <v>96</v>
      </c>
      <c r="CV5" s="18" t="s">
        <v>97</v>
      </c>
      <c r="CW5" s="18" t="s">
        <v>98</v>
      </c>
      <c r="CX5" s="18" t="s">
        <v>88</v>
      </c>
      <c r="CY5" s="18" t="s">
        <v>89</v>
      </c>
      <c r="CZ5" s="18" t="s">
        <v>90</v>
      </c>
      <c r="DA5" s="18" t="s">
        <v>91</v>
      </c>
      <c r="DB5" s="18" t="s">
        <v>92</v>
      </c>
      <c r="DC5" s="18" t="s">
        <v>93</v>
      </c>
      <c r="DD5" s="18" t="s">
        <v>94</v>
      </c>
      <c r="DE5" s="18" t="s">
        <v>95</v>
      </c>
      <c r="DF5" s="18" t="s">
        <v>96</v>
      </c>
      <c r="DG5" s="18" t="s">
        <v>97</v>
      </c>
      <c r="DH5" s="18" t="s">
        <v>98</v>
      </c>
      <c r="DI5" s="18" t="s">
        <v>88</v>
      </c>
      <c r="DJ5" s="18" t="s">
        <v>89</v>
      </c>
      <c r="DK5" s="18" t="s">
        <v>90</v>
      </c>
      <c r="DL5" s="18" t="s">
        <v>91</v>
      </c>
      <c r="DM5" s="18" t="s">
        <v>92</v>
      </c>
      <c r="DN5" s="18" t="s">
        <v>93</v>
      </c>
      <c r="DO5" s="18" t="s">
        <v>94</v>
      </c>
      <c r="DP5" s="18" t="s">
        <v>95</v>
      </c>
      <c r="DQ5" s="18" t="s">
        <v>96</v>
      </c>
      <c r="DR5" s="18" t="s">
        <v>97</v>
      </c>
      <c r="DS5" s="18" t="s">
        <v>98</v>
      </c>
      <c r="DT5" s="18" t="s">
        <v>88</v>
      </c>
      <c r="DU5" s="18" t="s">
        <v>89</v>
      </c>
      <c r="DV5" s="18" t="s">
        <v>90</v>
      </c>
      <c r="DW5" s="18" t="s">
        <v>91</v>
      </c>
      <c r="DX5" s="18" t="s">
        <v>92</v>
      </c>
      <c r="DY5" s="18" t="s">
        <v>93</v>
      </c>
      <c r="DZ5" s="18" t="s">
        <v>94</v>
      </c>
      <c r="EA5" s="18" t="s">
        <v>95</v>
      </c>
      <c r="EB5" s="18" t="s">
        <v>96</v>
      </c>
      <c r="EC5" s="18" t="s">
        <v>97</v>
      </c>
      <c r="ED5" s="18" t="s">
        <v>98</v>
      </c>
      <c r="EE5" s="18" t="s">
        <v>88</v>
      </c>
      <c r="EF5" s="18" t="s">
        <v>89</v>
      </c>
      <c r="EG5" s="18" t="s">
        <v>90</v>
      </c>
      <c r="EH5" s="18" t="s">
        <v>91</v>
      </c>
      <c r="EI5" s="18" t="s">
        <v>92</v>
      </c>
      <c r="EJ5" s="18" t="s">
        <v>93</v>
      </c>
      <c r="EK5" s="18" t="s">
        <v>94</v>
      </c>
      <c r="EL5" s="18" t="s">
        <v>95</v>
      </c>
      <c r="EM5" s="18" t="s">
        <v>96</v>
      </c>
      <c r="EN5" s="18" t="s">
        <v>97</v>
      </c>
      <c r="EO5" s="18" t="s">
        <v>98</v>
      </c>
    </row>
    <row r="6" spans="1:145" s="22" customFormat="1" x14ac:dyDescent="0.15">
      <c r="A6" s="14" t="s">
        <v>99</v>
      </c>
      <c r="B6" s="19">
        <f>B7</f>
        <v>2022</v>
      </c>
      <c r="C6" s="19">
        <f t="shared" ref="C6:X6" si="3">C7</f>
        <v>205621</v>
      </c>
      <c r="D6" s="19">
        <f t="shared" si="3"/>
        <v>47</v>
      </c>
      <c r="E6" s="19">
        <f t="shared" si="3"/>
        <v>17</v>
      </c>
      <c r="F6" s="19">
        <f t="shared" si="3"/>
        <v>5</v>
      </c>
      <c r="G6" s="19">
        <f t="shared" si="3"/>
        <v>0</v>
      </c>
      <c r="H6" s="19" t="str">
        <f t="shared" si="3"/>
        <v>長野県　木島平村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3.31</v>
      </c>
      <c r="Q6" s="20">
        <f t="shared" si="3"/>
        <v>142.69999999999999</v>
      </c>
      <c r="R6" s="20">
        <f t="shared" si="3"/>
        <v>4070</v>
      </c>
      <c r="S6" s="20">
        <f t="shared" si="3"/>
        <v>4438</v>
      </c>
      <c r="T6" s="20">
        <f t="shared" si="3"/>
        <v>99.32</v>
      </c>
      <c r="U6" s="20">
        <f t="shared" si="3"/>
        <v>44.68</v>
      </c>
      <c r="V6" s="20">
        <f t="shared" si="3"/>
        <v>146</v>
      </c>
      <c r="W6" s="20">
        <f t="shared" si="3"/>
        <v>0.16</v>
      </c>
      <c r="X6" s="20">
        <f t="shared" si="3"/>
        <v>912.5</v>
      </c>
      <c r="Y6" s="21">
        <f>IF(Y7="",NA(),Y7)</f>
        <v>99.45</v>
      </c>
      <c r="Z6" s="21">
        <f t="shared" ref="Z6:AH6" si="4">IF(Z7="",NA(),Z7)</f>
        <v>99.72</v>
      </c>
      <c r="AA6" s="21">
        <f t="shared" si="4"/>
        <v>98.62</v>
      </c>
      <c r="AB6" s="21">
        <f t="shared" si="4"/>
        <v>99.88</v>
      </c>
      <c r="AC6" s="21">
        <f t="shared" si="4"/>
        <v>103.39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4398.6499999999996</v>
      </c>
      <c r="BG6" s="21">
        <f t="shared" ref="BG6:BO6" si="7">IF(BG7="",NA(),BG7)</f>
        <v>3709.34</v>
      </c>
      <c r="BH6" s="21">
        <f t="shared" si="7"/>
        <v>3296.28</v>
      </c>
      <c r="BI6" s="21">
        <f t="shared" si="7"/>
        <v>2934.05</v>
      </c>
      <c r="BJ6" s="21">
        <f t="shared" si="7"/>
        <v>2311.3200000000002</v>
      </c>
      <c r="BK6" s="21">
        <f t="shared" si="7"/>
        <v>789.46</v>
      </c>
      <c r="BL6" s="21">
        <f t="shared" si="7"/>
        <v>826.83</v>
      </c>
      <c r="BM6" s="21">
        <f t="shared" si="7"/>
        <v>867.83</v>
      </c>
      <c r="BN6" s="21">
        <f t="shared" si="7"/>
        <v>791.76</v>
      </c>
      <c r="BO6" s="21">
        <f t="shared" si="7"/>
        <v>900.82</v>
      </c>
      <c r="BP6" s="20" t="str">
        <f>IF(BP7="","",IF(BP7="-","【-】","【"&amp;SUBSTITUTE(TEXT(BP7,"#,##0.00"),"-","△")&amp;"】"))</f>
        <v>【809.19】</v>
      </c>
      <c r="BQ6" s="21">
        <f>IF(BQ7="",NA(),BQ7)</f>
        <v>46.8</v>
      </c>
      <c r="BR6" s="21">
        <f t="shared" ref="BR6:BZ6" si="8">IF(BR7="",NA(),BR7)</f>
        <v>48.6</v>
      </c>
      <c r="BS6" s="21">
        <f t="shared" si="8"/>
        <v>40.5</v>
      </c>
      <c r="BT6" s="21">
        <f t="shared" si="8"/>
        <v>36.15</v>
      </c>
      <c r="BU6" s="21">
        <f t="shared" si="8"/>
        <v>40.76</v>
      </c>
      <c r="BV6" s="21">
        <f t="shared" si="8"/>
        <v>57.77</v>
      </c>
      <c r="BW6" s="21">
        <f t="shared" si="8"/>
        <v>57.31</v>
      </c>
      <c r="BX6" s="21">
        <f t="shared" si="8"/>
        <v>57.08</v>
      </c>
      <c r="BY6" s="21">
        <f t="shared" si="8"/>
        <v>56.26</v>
      </c>
      <c r="BZ6" s="21">
        <f t="shared" si="8"/>
        <v>52.94</v>
      </c>
      <c r="CA6" s="20" t="str">
        <f>IF(CA7="","",IF(CA7="-","【-】","【"&amp;SUBSTITUTE(TEXT(CA7,"#,##0.00"),"-","△")&amp;"】"))</f>
        <v>【57.02】</v>
      </c>
      <c r="CB6" s="21">
        <f>IF(CB7="",NA(),CB7)</f>
        <v>478.01</v>
      </c>
      <c r="CC6" s="21">
        <f t="shared" ref="CC6:CK6" si="9">IF(CC7="",NA(),CC7)</f>
        <v>423.95</v>
      </c>
      <c r="CD6" s="21">
        <f t="shared" si="9"/>
        <v>605.59</v>
      </c>
      <c r="CE6" s="21">
        <f t="shared" si="9"/>
        <v>567.02</v>
      </c>
      <c r="CF6" s="21">
        <f t="shared" si="9"/>
        <v>597.82000000000005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12.72</v>
      </c>
      <c r="CN6" s="21">
        <f t="shared" ref="CN6:CV6" si="10">IF(CN7="",NA(),CN7)</f>
        <v>12.72</v>
      </c>
      <c r="CO6" s="21">
        <f t="shared" si="10"/>
        <v>12.72</v>
      </c>
      <c r="CP6" s="21">
        <f t="shared" si="10"/>
        <v>12.72</v>
      </c>
      <c r="CQ6" s="21">
        <f t="shared" si="10"/>
        <v>12.72</v>
      </c>
      <c r="CR6" s="21">
        <f t="shared" si="10"/>
        <v>50.68</v>
      </c>
      <c r="CS6" s="21">
        <f t="shared" si="10"/>
        <v>50.14</v>
      </c>
      <c r="CT6" s="21">
        <f t="shared" si="10"/>
        <v>54.83</v>
      </c>
      <c r="CU6" s="21">
        <f t="shared" si="10"/>
        <v>66.53</v>
      </c>
      <c r="CV6" s="21">
        <f t="shared" si="10"/>
        <v>52.35</v>
      </c>
      <c r="CW6" s="20" t="str">
        <f>IF(CW7="","",IF(CW7="-","【-】","【"&amp;SUBSTITUTE(TEXT(CW7,"#,##0.00"),"-","△")&amp;"】"))</f>
        <v>【52.55】</v>
      </c>
      <c r="CX6" s="21">
        <f>IF(CX7="",NA(),CX7)</f>
        <v>79.11</v>
      </c>
      <c r="CY6" s="21">
        <f t="shared" ref="CY6:DG6" si="11">IF(CY7="",NA(),CY7)</f>
        <v>78.709999999999994</v>
      </c>
      <c r="CZ6" s="21">
        <f t="shared" si="11"/>
        <v>78.95</v>
      </c>
      <c r="DA6" s="21">
        <f t="shared" si="11"/>
        <v>79.19</v>
      </c>
      <c r="DB6" s="21">
        <f t="shared" si="11"/>
        <v>79.45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205621</v>
      </c>
      <c r="D7" s="23">
        <v>47</v>
      </c>
      <c r="E7" s="23">
        <v>17</v>
      </c>
      <c r="F7" s="23">
        <v>5</v>
      </c>
      <c r="G7" s="23">
        <v>0</v>
      </c>
      <c r="H7" s="23" t="s">
        <v>100</v>
      </c>
      <c r="I7" s="23" t="s">
        <v>101</v>
      </c>
      <c r="J7" s="23" t="s">
        <v>102</v>
      </c>
      <c r="K7" s="23" t="s">
        <v>103</v>
      </c>
      <c r="L7" s="23" t="s">
        <v>104</v>
      </c>
      <c r="M7" s="23" t="s">
        <v>105</v>
      </c>
      <c r="N7" s="24" t="s">
        <v>106</v>
      </c>
      <c r="O7" s="24" t="s">
        <v>107</v>
      </c>
      <c r="P7" s="24">
        <v>3.31</v>
      </c>
      <c r="Q7" s="24">
        <v>142.69999999999999</v>
      </c>
      <c r="R7" s="24">
        <v>4070</v>
      </c>
      <c r="S7" s="24">
        <v>4438</v>
      </c>
      <c r="T7" s="24">
        <v>99.32</v>
      </c>
      <c r="U7" s="24">
        <v>44.68</v>
      </c>
      <c r="V7" s="24">
        <v>146</v>
      </c>
      <c r="W7" s="24">
        <v>0.16</v>
      </c>
      <c r="X7" s="24">
        <v>912.5</v>
      </c>
      <c r="Y7" s="24">
        <v>99.45</v>
      </c>
      <c r="Z7" s="24">
        <v>99.72</v>
      </c>
      <c r="AA7" s="24">
        <v>98.62</v>
      </c>
      <c r="AB7" s="24">
        <v>99.88</v>
      </c>
      <c r="AC7" s="24">
        <v>103.39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4398.6499999999996</v>
      </c>
      <c r="BG7" s="24">
        <v>3709.34</v>
      </c>
      <c r="BH7" s="24">
        <v>3296.28</v>
      </c>
      <c r="BI7" s="24">
        <v>2934.05</v>
      </c>
      <c r="BJ7" s="24">
        <v>2311.3200000000002</v>
      </c>
      <c r="BK7" s="24">
        <v>789.46</v>
      </c>
      <c r="BL7" s="24">
        <v>826.83</v>
      </c>
      <c r="BM7" s="24">
        <v>867.83</v>
      </c>
      <c r="BN7" s="24">
        <v>791.76</v>
      </c>
      <c r="BO7" s="24">
        <v>900.82</v>
      </c>
      <c r="BP7" s="24">
        <v>809.19</v>
      </c>
      <c r="BQ7" s="24">
        <v>46.8</v>
      </c>
      <c r="BR7" s="24">
        <v>48.6</v>
      </c>
      <c r="BS7" s="24">
        <v>40.5</v>
      </c>
      <c r="BT7" s="24">
        <v>36.15</v>
      </c>
      <c r="BU7" s="24">
        <v>40.76</v>
      </c>
      <c r="BV7" s="24">
        <v>57.77</v>
      </c>
      <c r="BW7" s="24">
        <v>57.31</v>
      </c>
      <c r="BX7" s="24">
        <v>57.08</v>
      </c>
      <c r="BY7" s="24">
        <v>56.26</v>
      </c>
      <c r="BZ7" s="24">
        <v>52.94</v>
      </c>
      <c r="CA7" s="24">
        <v>57.02</v>
      </c>
      <c r="CB7" s="24">
        <v>478.01</v>
      </c>
      <c r="CC7" s="24">
        <v>423.95</v>
      </c>
      <c r="CD7" s="24">
        <v>605.59</v>
      </c>
      <c r="CE7" s="24">
        <v>567.02</v>
      </c>
      <c r="CF7" s="24">
        <v>597.82000000000005</v>
      </c>
      <c r="CG7" s="24">
        <v>274.35000000000002</v>
      </c>
      <c r="CH7" s="24">
        <v>273.52</v>
      </c>
      <c r="CI7" s="24">
        <v>274.99</v>
      </c>
      <c r="CJ7" s="24">
        <v>282.08999999999997</v>
      </c>
      <c r="CK7" s="24">
        <v>303.27999999999997</v>
      </c>
      <c r="CL7" s="24">
        <v>273.68</v>
      </c>
      <c r="CM7" s="24">
        <v>12.72</v>
      </c>
      <c r="CN7" s="24">
        <v>12.72</v>
      </c>
      <c r="CO7" s="24">
        <v>12.72</v>
      </c>
      <c r="CP7" s="24">
        <v>12.72</v>
      </c>
      <c r="CQ7" s="24">
        <v>12.72</v>
      </c>
      <c r="CR7" s="24">
        <v>50.68</v>
      </c>
      <c r="CS7" s="24">
        <v>50.14</v>
      </c>
      <c r="CT7" s="24">
        <v>54.83</v>
      </c>
      <c r="CU7" s="24">
        <v>66.53</v>
      </c>
      <c r="CV7" s="24">
        <v>52.35</v>
      </c>
      <c r="CW7" s="24">
        <v>52.55</v>
      </c>
      <c r="CX7" s="24">
        <v>79.11</v>
      </c>
      <c r="CY7" s="24">
        <v>78.709999999999994</v>
      </c>
      <c r="CZ7" s="24">
        <v>78.95</v>
      </c>
      <c r="DA7" s="24">
        <v>79.19</v>
      </c>
      <c r="DB7" s="24">
        <v>79.45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108</v>
      </c>
      <c r="C9" s="26" t="s">
        <v>109</v>
      </c>
      <c r="D9" s="26" t="s">
        <v>110</v>
      </c>
      <c r="E9" s="26" t="s">
        <v>111</v>
      </c>
      <c r="F9" s="26" t="s">
        <v>112</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113</v>
      </c>
    </row>
    <row r="12" spans="1:145" x14ac:dyDescent="0.15">
      <c r="B12">
        <v>1</v>
      </c>
      <c r="C12">
        <v>1</v>
      </c>
      <c r="D12">
        <v>2</v>
      </c>
      <c r="E12">
        <v>3</v>
      </c>
      <c r="F12">
        <v>4</v>
      </c>
      <c r="G12" t="s">
        <v>114</v>
      </c>
    </row>
    <row r="13" spans="1:145" x14ac:dyDescent="0.15">
      <c r="B13" t="s">
        <v>115</v>
      </c>
      <c r="C13" t="s">
        <v>116</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2023-12-12T02:54:21Z</dcterms:created>
  <dcterms:modified xsi:type="dcterms:W3CDTF">2024-01-17T02:50:09Z</dcterms:modified>
  <cp:category/>
</cp:coreProperties>
</file>