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C:\Users\R01-34\Documents\経営比較分析表\R4\205621 木島平村\"/>
    </mc:Choice>
  </mc:AlternateContent>
  <xr:revisionPtr revIDLastSave="0" documentId="13_ncr:1_{A12A9844-B021-4A6C-B533-B764C5B5A141}" xr6:coauthVersionLast="36" xr6:coauthVersionMax="36" xr10:uidLastSave="{00000000-0000-0000-0000-000000000000}"/>
  <workbookProtection workbookAlgorithmName="SHA-512" workbookHashValue="wzdFB75dFxm4HlJewQKxwGuBvlXr5cq50r3jY7vVdVm1lGuO/Koc7VwLJ8Mik0zkzjNQ8gi+NaZJaNmDGEQGwA==" workbookSaltValue="kFg9sskFkBmEw+AuF3KDVA==" workbookSpinCount="100000" lockStructure="1"/>
  <bookViews>
    <workbookView xWindow="0" yWindow="0" windowWidth="15360" windowHeight="7635" xr2:uid="{00000000-000D-0000-FFFF-FFFF00000000}"/>
  </bookViews>
  <sheets>
    <sheet name="法非適用_下水道事業" sheetId="4" r:id="rId1"/>
    <sheet name="データ" sheetId="5" state="hidden" r:id="rId2"/>
  </sheet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BB10" i="4"/>
  <c r="AL10" i="4"/>
  <c r="AD10" i="4"/>
  <c r="P10" i="4"/>
  <c r="B10" i="4"/>
  <c r="AD8" i="4"/>
  <c r="W8" i="4"/>
  <c r="I8" i="4"/>
</calcChain>
</file>

<file path=xl/sharedStrings.xml><?xml version="1.0" encoding="utf-8"?>
<sst xmlns="http://schemas.openxmlformats.org/spreadsheetml/2006/main" count="236" uniqueCount="121">
  <si>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</si>
  <si>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</si>
  <si>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</si>
  <si>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</si>
  <si>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</si>
  <si>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</si>
  <si>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</si>
  <si>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</si>
  <si>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</si>
  <si>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</si>
  <si>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</si>
  <si>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</si>
  <si>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</si>
  <si>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</si>
  <si>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</si>
  <si>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</si>
  <si>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</si>
  <si>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</si>
  <si>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</si>
  <si>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</si>
  <si>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</si>
  <si>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</si>
  <si>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</si>
  <si>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</si>
  <si>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</si>
  <si>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</si>
  <si>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</si>
  <si>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</si>
  <si>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</si>
  <si>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</si>
  <si>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</si>
  <si>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</si>
  <si>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</si>
  <si>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</si>
  <si>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</si>
  <si>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</si>
  <si>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</si>
  <si>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</si>
  <si>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</si>
  <si>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</si>
  <si>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</si>
  <si>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</si>
  <si>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</si>
  <si>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</si>
  <si>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</si>
  <si>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</si>
  <si>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</si>
  <si>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</si>
  <si>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</si>
  <si>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</si>
  <si>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</si>
  <si>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</si>
  <si>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</si>
  <si>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</si>
  <si>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</si>
  <si>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</si>
  <si>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</si>
  <si>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</si>
  <si>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</si>
  <si>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</si>
  <si>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</si>
  <si>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</si>
  <si>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</si>
  <si>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</si>
  <si>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</si>
  <si>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</si>
  <si>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</si>
  <si>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</si>
  <si>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</si>
  <si>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</si>
  <si>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</si>
  <si>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</si>
  <si>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</si>
  <si>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</si>
  <si>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</si>
  <si>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</si>
  <si>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</si>
  <si>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</si>
  <si>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</si>
  <si>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</si>
  <si>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</si>
  <si>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</si>
  <si>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</si>
  <si>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</si>
  <si>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</si>
  <si>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</si>
  <si>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</si>
  <si>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</si>
  <si>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</si>
  <si>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</si>
  <si>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</si>
  <si>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</si>
  <si>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</si>
  <si>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</si>
  <si>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</si>
  <si>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</si>
  <si>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</si>
  <si>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</si>
  <si>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</si>
  <si>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</si>
  <si>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木島平村</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</si>
  <si>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</si>
  <si>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</si>
  <si>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</si>
  <si>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</si>
  <si>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</si>
  <si>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</si>
  <si>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</si>
  <si>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</si>
  <si>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</si>
  <si>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</si>
  <si>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</si>
  <si>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</si>
  <si>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</si>
  <si>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</si>
  <si>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</si>
  <si>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</si>
  <si>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</si>
  <si>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平成23年度から処理場（浄化センター）の長寿命化を図るための設備更新工事を優先的に進めており、③管渠改善率は進捗していません。
　しかし、供用開始から25年以上が経過し、老朽化が一層進む見込みであるため、今後は処理場、ポンプ場の適時適切な更新修繕による機能維持、及び敷設替えなどによる管渠の更新を計画的に進めることが課題となっています。</t>
    <rPh sb="1" eb="3">
      <t>ヘイセイ</t>
    </rPh>
    <rPh sb="5" eb="7">
      <t>ネンド</t>
    </rPh>
    <rPh sb="9" eb="12">
      <t>ショリジョウ</t>
    </rPh>
    <rPh sb="13" eb="15">
      <t>ジョウカ</t>
    </rPh>
    <rPh sb="21" eb="25">
      <t>チョウジュミョウカ</t>
    </rPh>
    <rPh sb="26" eb="27">
      <t>ハカ</t>
    </rPh>
    <rPh sb="31" eb="33">
      <t>セツビ</t>
    </rPh>
    <rPh sb="33" eb="35">
      <t>コウシン</t>
    </rPh>
    <rPh sb="35" eb="37">
      <t>コウジ</t>
    </rPh>
    <rPh sb="38" eb="41">
      <t>ユウセンテキ</t>
    </rPh>
    <rPh sb="42" eb="43">
      <t>スス</t>
    </rPh>
    <rPh sb="49" eb="51">
      <t>カンキョ</t>
    </rPh>
    <rPh sb="51" eb="53">
      <t>カイゼン</t>
    </rPh>
    <rPh sb="53" eb="54">
      <t>リツ</t>
    </rPh>
    <rPh sb="55" eb="57">
      <t>シンチョク</t>
    </rPh>
    <rPh sb="70" eb="72">
      <t>キョウヨウ</t>
    </rPh>
    <rPh sb="72" eb="74">
      <t>カイシ</t>
    </rPh>
    <rPh sb="78" eb="81">
      <t>ネンイジョウ</t>
    </rPh>
    <rPh sb="82" eb="84">
      <t>ケイカ</t>
    </rPh>
    <rPh sb="86" eb="89">
      <t>ロウキュウカ</t>
    </rPh>
    <rPh sb="90" eb="92">
      <t>イッソウ</t>
    </rPh>
    <rPh sb="92" eb="93">
      <t>スス</t>
    </rPh>
    <rPh sb="94" eb="96">
      <t>ミコ</t>
    </rPh>
    <rPh sb="103" eb="105">
      <t>コンゴ</t>
    </rPh>
    <rPh sb="106" eb="109">
      <t>ショリジョウ</t>
    </rPh>
    <rPh sb="113" eb="114">
      <t>ジョウ</t>
    </rPh>
    <rPh sb="115" eb="117">
      <t>テキジ</t>
    </rPh>
    <rPh sb="117" eb="119">
      <t>テキセツ</t>
    </rPh>
    <rPh sb="120" eb="122">
      <t>コウシン</t>
    </rPh>
    <rPh sb="122" eb="124">
      <t>シュウゼン</t>
    </rPh>
    <rPh sb="127" eb="129">
      <t>キノウ</t>
    </rPh>
    <rPh sb="129" eb="131">
      <t>イジ</t>
    </rPh>
    <rPh sb="132" eb="133">
      <t>オヨ</t>
    </rPh>
    <rPh sb="134" eb="136">
      <t>フセツ</t>
    </rPh>
    <rPh sb="136" eb="137">
      <t>ガ</t>
    </rPh>
    <rPh sb="143" eb="145">
      <t>カンキョ</t>
    </rPh>
    <rPh sb="146" eb="148">
      <t>コウシン</t>
    </rPh>
    <rPh sb="149" eb="152">
      <t>ケイカクテキ</t>
    </rPh>
    <rPh sb="153" eb="154">
      <t>スス</t>
    </rPh>
    <rPh sb="159" eb="161">
      <t>カダイ</t>
    </rPh>
    <phoneticPr fontId="4"/>
  </si>
  <si>
    <t>　上記の分析から、下水道事業の経営状態は前年から若干の改善はみられるものの、依然として健全な状態にあるとはいえず、処理区域内の人口減少や水洗化率（新規加入）の伸び悩みに加え、新型コロナウイルス感染症拡大の影響による使用料収入の減少、老朽化が進んでいく管渠及び処理場などの施設維持管理や更新費用の増加、歳出の多くを占める公債費（地方債元利償還金）の負担などにより、経営状態が一層悪化することも考えられます。
　このため、更なる経費の節減に努め、経営基盤の安定強化（企業会計の適用、広域化・共同化）に向けた対策に取り組む必要があります。</t>
    <rPh sb="1" eb="3">
      <t>ジョウキ</t>
    </rPh>
    <rPh sb="4" eb="6">
      <t>ブンセキ</t>
    </rPh>
    <rPh sb="9" eb="12">
      <t>ゲスイドウ</t>
    </rPh>
    <rPh sb="12" eb="14">
      <t>ジギョウ</t>
    </rPh>
    <rPh sb="15" eb="17">
      <t>ケイエイ</t>
    </rPh>
    <rPh sb="17" eb="19">
      <t>ジョウタイ</t>
    </rPh>
    <rPh sb="20" eb="22">
      <t>ゼンネン</t>
    </rPh>
    <rPh sb="24" eb="26">
      <t>ジャッカン</t>
    </rPh>
    <rPh sb="27" eb="29">
      <t>カイゼン</t>
    </rPh>
    <rPh sb="38" eb="40">
      <t>イゼン</t>
    </rPh>
    <rPh sb="43" eb="45">
      <t>ケンゼン</t>
    </rPh>
    <rPh sb="46" eb="48">
      <t>ジョウタイ</t>
    </rPh>
    <rPh sb="57" eb="59">
      <t>ショリ</t>
    </rPh>
    <rPh sb="59" eb="61">
      <t>クイキ</t>
    </rPh>
    <rPh sb="61" eb="62">
      <t>ナイ</t>
    </rPh>
    <rPh sb="63" eb="65">
      <t>ジンコウ</t>
    </rPh>
    <rPh sb="65" eb="67">
      <t>ゲンショウ</t>
    </rPh>
    <rPh sb="68" eb="71">
      <t>スイセンカ</t>
    </rPh>
    <rPh sb="71" eb="72">
      <t>リツ</t>
    </rPh>
    <rPh sb="73" eb="75">
      <t>シンキ</t>
    </rPh>
    <rPh sb="75" eb="77">
      <t>カニュウ</t>
    </rPh>
    <rPh sb="79" eb="80">
      <t>ノ</t>
    </rPh>
    <rPh sb="81" eb="82">
      <t>ナヤ</t>
    </rPh>
    <rPh sb="84" eb="85">
      <t>クワ</t>
    </rPh>
    <rPh sb="87" eb="89">
      <t>シンガタ</t>
    </rPh>
    <rPh sb="96" eb="101">
      <t>カンセンショウカクダイ</t>
    </rPh>
    <rPh sb="102" eb="104">
      <t>エイキョウ</t>
    </rPh>
    <rPh sb="107" eb="110">
      <t>シヨウリョウ</t>
    </rPh>
    <rPh sb="110" eb="112">
      <t>シュウニュウ</t>
    </rPh>
    <rPh sb="113" eb="115">
      <t>ゲンショウ</t>
    </rPh>
    <rPh sb="116" eb="119">
      <t>ロウキュウカ</t>
    </rPh>
    <rPh sb="120" eb="121">
      <t>スス</t>
    </rPh>
    <rPh sb="125" eb="127">
      <t>カンキョ</t>
    </rPh>
    <rPh sb="127" eb="128">
      <t>オヨ</t>
    </rPh>
    <rPh sb="129" eb="132">
      <t>ショリジョウ</t>
    </rPh>
    <rPh sb="135" eb="137">
      <t>シセツ</t>
    </rPh>
    <rPh sb="137" eb="139">
      <t>イジ</t>
    </rPh>
    <rPh sb="139" eb="141">
      <t>カンリ</t>
    </rPh>
    <rPh sb="142" eb="144">
      <t>コウシン</t>
    </rPh>
    <rPh sb="144" eb="146">
      <t>ヒヨウ</t>
    </rPh>
    <rPh sb="147" eb="149">
      <t>ゾウカ</t>
    </rPh>
    <rPh sb="150" eb="152">
      <t>サイシュツ</t>
    </rPh>
    <rPh sb="153" eb="154">
      <t>オオ</t>
    </rPh>
    <rPh sb="156" eb="157">
      <t>シ</t>
    </rPh>
    <rPh sb="159" eb="162">
      <t>コウサイヒ</t>
    </rPh>
    <rPh sb="163" eb="165">
      <t>チホウ</t>
    </rPh>
    <rPh sb="165" eb="166">
      <t>サイ</t>
    </rPh>
    <rPh sb="166" eb="168">
      <t>ガンリ</t>
    </rPh>
    <rPh sb="168" eb="171">
      <t>ショウカンキン</t>
    </rPh>
    <rPh sb="173" eb="175">
      <t>フタン</t>
    </rPh>
    <rPh sb="181" eb="183">
      <t>ケイエイ</t>
    </rPh>
    <rPh sb="183" eb="185">
      <t>ジョウタイ</t>
    </rPh>
    <rPh sb="186" eb="188">
      <t>イッソウ</t>
    </rPh>
    <rPh sb="188" eb="190">
      <t>アッカ</t>
    </rPh>
    <rPh sb="195" eb="196">
      <t>カンガ</t>
    </rPh>
    <rPh sb="209" eb="210">
      <t>サラ</t>
    </rPh>
    <rPh sb="212" eb="214">
      <t>ケイヒ</t>
    </rPh>
    <rPh sb="215" eb="217">
      <t>セツゲン</t>
    </rPh>
    <rPh sb="218" eb="219">
      <t>ツト</t>
    </rPh>
    <rPh sb="221" eb="223">
      <t>ケイエイ</t>
    </rPh>
    <rPh sb="223" eb="225">
      <t>キバン</t>
    </rPh>
    <rPh sb="226" eb="228">
      <t>アンテイ</t>
    </rPh>
    <rPh sb="228" eb="230">
      <t>キョウカ</t>
    </rPh>
    <rPh sb="231" eb="233">
      <t>キギョウ</t>
    </rPh>
    <rPh sb="233" eb="235">
      <t>カイケイ</t>
    </rPh>
    <rPh sb="236" eb="238">
      <t>テキヨウ</t>
    </rPh>
    <rPh sb="239" eb="242">
      <t>コウイキカ</t>
    </rPh>
    <rPh sb="243" eb="246">
      <t>キョウドウカ</t>
    </rPh>
    <rPh sb="248" eb="249">
      <t>ム</t>
    </rPh>
    <rPh sb="251" eb="253">
      <t>タイサク</t>
    </rPh>
    <rPh sb="254" eb="255">
      <t>ト</t>
    </rPh>
    <rPh sb="256" eb="257">
      <t>ク</t>
    </rPh>
    <rPh sb="258" eb="260">
      <t>ヒツヨウ</t>
    </rPh>
    <phoneticPr fontId="4"/>
  </si>
  <si>
    <t>　下水道事業では、①収益的収支比率が前年度に比べ1.23ポイント悪化し、引き続き単年度での赤字状態が続いています。これは、④企業債残高対事業規模比率が全国及び類似団体を下回っているものの依然高い水準にある（629.25％）ことから、地方債の償還金が収支を圧迫する主な要因となっているためと考えられます。
　また、⑤経費回収率は前年から4.00ポイント改善し、⑥汚水処理原価も15.28円低下しましたが、これは令和2年度に収支状況の改善を目的として使用料の改定（基本使用料の引き上げ）を実施したことによるものと考えられます。しかし、⑥汚水処理原価は全国及び類似団体を依然として上回っていることなどから、使用料収入で修繕費などの経費を十分に賄うことができず、一般会計からの繰入金に依存する状況になっていることが、収支を黒字化できない要因になっているものと思われます。
　一方、⑦施設使用率は平均を下回る水準で推移していますが、これは当初の計画に比べて処理区域内人口が減少していることが、主な要因と考えられます。
　また、水洗化率は普及促進に努めてきたため、平均を上回る水準を維持していますが、ここ数年は横ばいの傾向にあり、高齢者世帯等経済的理由から水洗化できない世帯が残っているものと考えられます。</t>
    <rPh sb="1" eb="4">
      <t>ゲスイドウ</t>
    </rPh>
    <rPh sb="4" eb="6">
      <t>ジギョウ</t>
    </rPh>
    <rPh sb="10" eb="13">
      <t>シュウエキテキ</t>
    </rPh>
    <rPh sb="13" eb="15">
      <t>シュウシ</t>
    </rPh>
    <rPh sb="15" eb="17">
      <t>ヒリツ</t>
    </rPh>
    <rPh sb="18" eb="21">
      <t>ゼンネンド</t>
    </rPh>
    <rPh sb="22" eb="23">
      <t>クラ</t>
    </rPh>
    <rPh sb="36" eb="37">
      <t>ヒ</t>
    </rPh>
    <rPh sb="38" eb="39">
      <t>ツヅ</t>
    </rPh>
    <rPh sb="40" eb="43">
      <t>タンネンド</t>
    </rPh>
    <rPh sb="45" eb="47">
      <t>アカジ</t>
    </rPh>
    <rPh sb="47" eb="49">
      <t>ジョウタイ</t>
    </rPh>
    <rPh sb="50" eb="51">
      <t>ツヅ</t>
    </rPh>
    <rPh sb="62" eb="64">
      <t>キギョウ</t>
    </rPh>
    <rPh sb="64" eb="65">
      <t>サイ</t>
    </rPh>
    <rPh sb="65" eb="67">
      <t>ザンダカ</t>
    </rPh>
    <rPh sb="67" eb="68">
      <t>タイ</t>
    </rPh>
    <rPh sb="68" eb="70">
      <t>ジギョウ</t>
    </rPh>
    <rPh sb="70" eb="72">
      <t>キボ</t>
    </rPh>
    <rPh sb="72" eb="74">
      <t>ヒリツ</t>
    </rPh>
    <rPh sb="75" eb="77">
      <t>ゼンコク</t>
    </rPh>
    <rPh sb="77" eb="78">
      <t>オヨ</t>
    </rPh>
    <rPh sb="79" eb="81">
      <t>ルイジ</t>
    </rPh>
    <rPh sb="81" eb="83">
      <t>ダンタイ</t>
    </rPh>
    <rPh sb="84" eb="86">
      <t>シタマワ</t>
    </rPh>
    <rPh sb="90" eb="92">
      <t>スイジュン</t>
    </rPh>
    <rPh sb="108" eb="111">
      <t>チホウサイ</t>
    </rPh>
    <rPh sb="112" eb="114">
      <t>ショウカン</t>
    </rPh>
    <rPh sb="114" eb="115">
      <t>キン</t>
    </rPh>
    <rPh sb="116" eb="118">
      <t>シュウシ</t>
    </rPh>
    <rPh sb="119" eb="121">
      <t>アッパク</t>
    </rPh>
    <rPh sb="123" eb="124">
      <t>オモ</t>
    </rPh>
    <rPh sb="125" eb="127">
      <t>ヨウイン</t>
    </rPh>
    <rPh sb="136" eb="137">
      <t>カンガ</t>
    </rPh>
    <rPh sb="149" eb="151">
      <t>ケイヒ</t>
    </rPh>
    <rPh sb="151" eb="153">
      <t>カイシュウ</t>
    </rPh>
    <rPh sb="153" eb="154">
      <t>リツ</t>
    </rPh>
    <rPh sb="163" eb="165">
      <t>カイゼン</t>
    </rPh>
    <rPh sb="176" eb="178">
      <t>オスイ</t>
    </rPh>
    <rPh sb="180" eb="181">
      <t>ネン</t>
    </rPh>
    <rPh sb="181" eb="183">
      <t>レンゾク</t>
    </rPh>
    <rPh sb="184" eb="186">
      <t>ジョウショウ</t>
    </rPh>
    <rPh sb="254" eb="255">
      <t>カンガ</t>
    </rPh>
    <rPh sb="274" eb="276">
      <t>ウワマワ</t>
    </rPh>
    <rPh sb="282" eb="284">
      <t>イゼン</t>
    </rPh>
    <rPh sb="292" eb="295">
      <t>シヨウリョウ</t>
    </rPh>
    <rPh sb="295" eb="297">
      <t>シュウニュウ</t>
    </rPh>
    <rPh sb="298" eb="301">
      <t>シュウゼンヒ</t>
    </rPh>
    <rPh sb="304" eb="306">
      <t>ケイヒ</t>
    </rPh>
    <rPh sb="307" eb="309">
      <t>ゾウカ</t>
    </rPh>
    <rPh sb="310" eb="311">
      <t>マカナ</t>
    </rPh>
    <rPh sb="315" eb="317">
      <t>ジュウブン</t>
    </rPh>
    <rPh sb="319" eb="321">
      <t>イッパン</t>
    </rPh>
    <rPh sb="321" eb="323">
      <t>カイケイ</t>
    </rPh>
    <rPh sb="326" eb="328">
      <t>クリイレ</t>
    </rPh>
    <rPh sb="328" eb="329">
      <t>キン</t>
    </rPh>
    <rPh sb="330" eb="332">
      <t>イゾン</t>
    </rPh>
    <rPh sb="334" eb="336">
      <t>ジョウキョウ</t>
    </rPh>
    <rPh sb="346" eb="348">
      <t>シュウシ</t>
    </rPh>
    <rPh sb="349" eb="352">
      <t>クロジカ</t>
    </rPh>
    <rPh sb="356" eb="358">
      <t>ヨウイン</t>
    </rPh>
    <rPh sb="367" eb="368">
      <t>オモ</t>
    </rPh>
    <rPh sb="375" eb="377">
      <t>イッポウ</t>
    </rPh>
    <rPh sb="379" eb="381">
      <t>シセツ</t>
    </rPh>
    <rPh sb="381" eb="383">
      <t>シヨウ</t>
    </rPh>
    <rPh sb="383" eb="384">
      <t>リツ</t>
    </rPh>
    <rPh sb="385" eb="387">
      <t>ヘイキン</t>
    </rPh>
    <rPh sb="388" eb="390">
      <t>シタマワ</t>
    </rPh>
    <rPh sb="391" eb="393">
      <t>スイジュン</t>
    </rPh>
    <rPh sb="394" eb="396">
      <t>スイイ</t>
    </rPh>
    <rPh sb="406" eb="408">
      <t>トウショ</t>
    </rPh>
    <rPh sb="409" eb="411">
      <t>ケイカク</t>
    </rPh>
    <rPh sb="412" eb="413">
      <t>クラ</t>
    </rPh>
    <rPh sb="415" eb="417">
      <t>ショリ</t>
    </rPh>
    <rPh sb="417" eb="419">
      <t>クイキ</t>
    </rPh>
    <rPh sb="419" eb="420">
      <t>ナイ</t>
    </rPh>
    <rPh sb="420" eb="422">
      <t>ジンコウ</t>
    </rPh>
    <rPh sb="423" eb="425">
      <t>ゲンショウ</t>
    </rPh>
    <rPh sb="433" eb="434">
      <t>オモ</t>
    </rPh>
    <rPh sb="435" eb="437">
      <t>ヨウイン</t>
    </rPh>
    <rPh sb="438" eb="439">
      <t>カンガ</t>
    </rPh>
    <rPh sb="450" eb="453">
      <t>スイセンカ</t>
    </rPh>
    <rPh sb="453" eb="454">
      <t>リツ</t>
    </rPh>
    <rPh sb="455" eb="457">
      <t>フキュウ</t>
    </rPh>
    <rPh sb="457" eb="459">
      <t>ソクシン</t>
    </rPh>
    <rPh sb="460" eb="461">
      <t>ツト</t>
    </rPh>
    <rPh sb="468" eb="470">
      <t>ヘイキン</t>
    </rPh>
    <rPh sb="471" eb="473">
      <t>ウワマワ</t>
    </rPh>
    <rPh sb="474" eb="476">
      <t>スイジュン</t>
    </rPh>
    <rPh sb="477" eb="479">
      <t>イジ</t>
    </rPh>
    <rPh sb="488" eb="490">
      <t>スウネン</t>
    </rPh>
    <rPh sb="491" eb="492">
      <t>ヨコ</t>
    </rPh>
    <rPh sb="495" eb="497">
      <t>ケイコウ</t>
    </rPh>
    <rPh sb="501" eb="504">
      <t>コウレイシャ</t>
    </rPh>
    <rPh sb="504" eb="506">
      <t>セタイ</t>
    </rPh>
    <rPh sb="506" eb="507">
      <t>トウ</t>
    </rPh>
    <rPh sb="507" eb="510">
      <t>ケイザイテキ</t>
    </rPh>
    <rPh sb="510" eb="512">
      <t>リユウ</t>
    </rPh>
    <rPh sb="514" eb="517">
      <t>スイセンカ</t>
    </rPh>
    <rPh sb="521" eb="523">
      <t>セタイ</t>
    </rPh>
    <rPh sb="524" eb="525">
      <t>ノコ</t>
    </rPh>
    <rPh sb="532" eb="533">
      <t>カンガ</t>
    </rPh>
    <rPh sb="544" eb="546">
      <t>シュウシ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</si>
</sst>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BD4-4FB7-8E6F-C3464D0F6C54}"/>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8BD4-4FB7-8E6F-C3464D0F6C54}"/>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30.29</c:v>
                </c:pt>
                <c:pt idx="1">
                  <c:v>30.29</c:v>
                </c:pt>
                <c:pt idx="2">
                  <c:v>30.29</c:v>
                </c:pt>
                <c:pt idx="3">
                  <c:v>30.29</c:v>
                </c:pt>
                <c:pt idx="4">
                  <c:v>30.29</c:v>
                </c:pt>
              </c:numCache>
            </c:numRef>
          </c:val>
          <c:extLst>
            <c:ext xmlns:c16="http://schemas.microsoft.com/office/drawing/2014/chart" uri="{C3380CC4-5D6E-409C-BE32-E72D297353CC}">
              <c16:uniqueId val="{00000000-4F36-4AD3-9EE0-474399287E4D}"/>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4F36-4AD3-9EE0-474399287E4D}"/>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88.47</c:v>
                </c:pt>
                <c:pt idx="1">
                  <c:v>88.53</c:v>
                </c:pt>
                <c:pt idx="2">
                  <c:v>88.56</c:v>
                </c:pt>
                <c:pt idx="3">
                  <c:v>88.57</c:v>
                </c:pt>
                <c:pt idx="4">
                  <c:v>88.56</c:v>
                </c:pt>
              </c:numCache>
            </c:numRef>
          </c:val>
          <c:extLst>
            <c:ext xmlns:c16="http://schemas.microsoft.com/office/drawing/2014/chart" uri="{C3380CC4-5D6E-409C-BE32-E72D297353CC}">
              <c16:uniqueId val="{00000000-B0AE-4F28-A23B-C10DD0DE445C}"/>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B0AE-4F28-A23B-C10DD0DE445C}"/>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83.8</c:v>
                </c:pt>
                <c:pt idx="1">
                  <c:v>87.38</c:v>
                </c:pt>
                <c:pt idx="2">
                  <c:v>82.84</c:v>
                </c:pt>
                <c:pt idx="3">
                  <c:v>85.52</c:v>
                </c:pt>
                <c:pt idx="4">
                  <c:v>84.29</c:v>
                </c:pt>
              </c:numCache>
            </c:numRef>
          </c:val>
          <c:extLst>
            <c:ext xmlns:c16="http://schemas.microsoft.com/office/drawing/2014/chart" uri="{C3380CC4-5D6E-409C-BE32-E72D297353CC}">
              <c16:uniqueId val="{00000000-E75E-41A1-95C7-CA2CC127E01D}"/>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75E-41A1-95C7-CA2CC127E01D}"/>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439-421B-821B-CA8A9DA8D78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439-421B-821B-CA8A9DA8D78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5C7-4AD8-9A3A-B26DC523A58E}"/>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5C7-4AD8-9A3A-B26DC523A58E}"/>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2D4-48F1-AA7E-AEE3FBE6A2D4}"/>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2D4-48F1-AA7E-AEE3FBE6A2D4}"/>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77-4634-97CB-422DC9E9CAB1}"/>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77-4634-97CB-422DC9E9CAB1}"/>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1236.1099999999999</c:v>
                </c:pt>
                <c:pt idx="1">
                  <c:v>1104.42</c:v>
                </c:pt>
                <c:pt idx="2">
                  <c:v>927.66</c:v>
                </c:pt>
                <c:pt idx="3">
                  <c:v>818.74</c:v>
                </c:pt>
                <c:pt idx="4">
                  <c:v>659.25</c:v>
                </c:pt>
              </c:numCache>
            </c:numRef>
          </c:val>
          <c:extLst>
            <c:ext xmlns:c16="http://schemas.microsoft.com/office/drawing/2014/chart" uri="{C3380CC4-5D6E-409C-BE32-E72D297353CC}">
              <c16:uniqueId val="{00000000-6A32-4E3D-9454-97A81DF7F26A}"/>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6A32-4E3D-9454-97A81DF7F26A}"/>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87.04</c:v>
                </c:pt>
                <c:pt idx="1">
                  <c:v>92.95</c:v>
                </c:pt>
                <c:pt idx="2">
                  <c:v>85.83</c:v>
                </c:pt>
                <c:pt idx="3">
                  <c:v>89.12</c:v>
                </c:pt>
                <c:pt idx="4">
                  <c:v>93.12</c:v>
                </c:pt>
              </c:numCache>
            </c:numRef>
          </c:val>
          <c:extLst>
            <c:ext xmlns:c16="http://schemas.microsoft.com/office/drawing/2014/chart" uri="{C3380CC4-5D6E-409C-BE32-E72D297353CC}">
              <c16:uniqueId val="{00000000-7107-49B3-8F3C-2BC3E3488BB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7107-49B3-8F3C-2BC3E3488BB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251.27</c:v>
                </c:pt>
                <c:pt idx="1">
                  <c:v>230.08</c:v>
                </c:pt>
                <c:pt idx="2">
                  <c:v>255.92</c:v>
                </c:pt>
                <c:pt idx="3">
                  <c:v>258.47000000000003</c:v>
                </c:pt>
                <c:pt idx="4">
                  <c:v>243.19</c:v>
                </c:pt>
              </c:numCache>
            </c:numRef>
          </c:val>
          <c:extLst>
            <c:ext xmlns:c16="http://schemas.microsoft.com/office/drawing/2014/chart" uri="{C3380CC4-5D6E-409C-BE32-E72D297353CC}">
              <c16:uniqueId val="{00000000-0C6E-4CC1-AA91-CB7795BAC88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0C6E-4CC1-AA91-CB7795BAC88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G16"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長野県　木島平村</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法非適用</v>
      </c>
      <c r="C8" s="40"/>
      <c r="D8" s="40"/>
      <c r="E8" s="40"/>
      <c r="F8" s="40"/>
      <c r="G8" s="40"/>
      <c r="H8" s="40"/>
      <c r="I8" s="40" t="str">
        <f>データ!J6</f>
        <v>下水道事業</v>
      </c>
      <c r="J8" s="40"/>
      <c r="K8" s="40"/>
      <c r="L8" s="40"/>
      <c r="M8" s="40"/>
      <c r="N8" s="40"/>
      <c r="O8" s="40"/>
      <c r="P8" s="40" t="str">
        <f>データ!K6</f>
        <v>特定環境保全公共下水道</v>
      </c>
      <c r="Q8" s="40"/>
      <c r="R8" s="40"/>
      <c r="S8" s="40"/>
      <c r="T8" s="40"/>
      <c r="U8" s="40"/>
      <c r="V8" s="40"/>
      <c r="W8" s="40" t="str">
        <f>データ!L6</f>
        <v>D2</v>
      </c>
      <c r="X8" s="40"/>
      <c r="Y8" s="40"/>
      <c r="Z8" s="40"/>
      <c r="AA8" s="40"/>
      <c r="AB8" s="40"/>
      <c r="AC8" s="40"/>
      <c r="AD8" s="41" t="str">
        <f>データ!$M$6</f>
        <v>非設置</v>
      </c>
      <c r="AE8" s="41"/>
      <c r="AF8" s="41"/>
      <c r="AG8" s="41"/>
      <c r="AH8" s="41"/>
      <c r="AI8" s="41"/>
      <c r="AJ8" s="41"/>
      <c r="AK8" s="3"/>
      <c r="AL8" s="42">
        <f>データ!S6</f>
        <v>4508</v>
      </c>
      <c r="AM8" s="42"/>
      <c r="AN8" s="42"/>
      <c r="AO8" s="42"/>
      <c r="AP8" s="42"/>
      <c r="AQ8" s="42"/>
      <c r="AR8" s="42"/>
      <c r="AS8" s="42"/>
      <c r="AT8" s="35">
        <f>データ!T6</f>
        <v>99.32</v>
      </c>
      <c r="AU8" s="35"/>
      <c r="AV8" s="35"/>
      <c r="AW8" s="35"/>
      <c r="AX8" s="35"/>
      <c r="AY8" s="35"/>
      <c r="AZ8" s="35"/>
      <c r="BA8" s="35"/>
      <c r="BB8" s="35">
        <f>データ!U6</f>
        <v>45.39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t="str">
        <f>データ!O6</f>
        <v>該当数値なし</v>
      </c>
      <c r="J10" s="35"/>
      <c r="K10" s="35"/>
      <c r="L10" s="35"/>
      <c r="M10" s="35"/>
      <c r="N10" s="35"/>
      <c r="O10" s="35"/>
      <c r="P10" s="35">
        <f>データ!P6</f>
        <v>94.33</v>
      </c>
      <c r="Q10" s="35"/>
      <c r="R10" s="35"/>
      <c r="S10" s="35"/>
      <c r="T10" s="35"/>
      <c r="U10" s="35"/>
      <c r="V10" s="35"/>
      <c r="W10" s="35">
        <f>データ!Q6</f>
        <v>84.97</v>
      </c>
      <c r="X10" s="35"/>
      <c r="Y10" s="35"/>
      <c r="Z10" s="35"/>
      <c r="AA10" s="35"/>
      <c r="AB10" s="35"/>
      <c r="AC10" s="35"/>
      <c r="AD10" s="42">
        <f>データ!R6</f>
        <v>4070</v>
      </c>
      <c r="AE10" s="42"/>
      <c r="AF10" s="42"/>
      <c r="AG10" s="42"/>
      <c r="AH10" s="42"/>
      <c r="AI10" s="42"/>
      <c r="AJ10" s="42"/>
      <c r="AK10" s="2"/>
      <c r="AL10" s="42">
        <f>データ!V6</f>
        <v>4229</v>
      </c>
      <c r="AM10" s="42"/>
      <c r="AN10" s="42"/>
      <c r="AO10" s="42"/>
      <c r="AP10" s="42"/>
      <c r="AQ10" s="42"/>
      <c r="AR10" s="42"/>
      <c r="AS10" s="42"/>
      <c r="AT10" s="35">
        <f>データ!W6</f>
        <v>3.06</v>
      </c>
      <c r="AU10" s="35"/>
      <c r="AV10" s="35"/>
      <c r="AW10" s="35"/>
      <c r="AX10" s="35"/>
      <c r="AY10" s="35"/>
      <c r="AZ10" s="35"/>
      <c r="BA10" s="35"/>
      <c r="BB10" s="35">
        <f>データ!X6</f>
        <v>1382.03</v>
      </c>
      <c r="BC10" s="35"/>
      <c r="BD10" s="35"/>
      <c r="BE10" s="35"/>
      <c r="BF10" s="35"/>
      <c r="BG10" s="35"/>
      <c r="BH10" s="35"/>
      <c r="BI10" s="35"/>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120</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118</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119</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44</v>
      </c>
      <c r="H86" s="12" t="str">
        <f>データ!BP6</f>
        <v>【1,201.79】</v>
      </c>
      <c r="I86" s="12" t="str">
        <f>データ!CA6</f>
        <v>【75.31】</v>
      </c>
      <c r="J86" s="12" t="str">
        <f>データ!CL6</f>
        <v>【216.39】</v>
      </c>
      <c r="K86" s="12" t="str">
        <f>データ!CW6</f>
        <v>【42.57】</v>
      </c>
      <c r="L86" s="12" t="str">
        <f>データ!DH6</f>
        <v>【85.24】</v>
      </c>
      <c r="M86" s="12" t="s">
        <v>45</v>
      </c>
      <c r="N86" s="12" t="s">
        <v>46</v>
      </c>
      <c r="O86" s="12" t="str">
        <f>データ!EO6</f>
        <v>【0.15】</v>
      </c>
    </row>
  </sheetData>
  <sheetProtection algorithmName="SHA-512" hashValue="L73qkeh7TARhDnHgLk2dY4+UIRkd0+Px/G1M00VRuV/LKr9d7GmNWcPlEZ5TaQEUSLiqbZqZYBN7e1HrqHRJsQ==" saltValue="EPB7zsH29r52a+PTUlcsi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47</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48</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49</v>
      </c>
      <c r="B3" s="15" t="s">
        <v>50</v>
      </c>
      <c r="C3" s="15" t="s">
        <v>51</v>
      </c>
      <c r="D3" s="15" t="s">
        <v>52</v>
      </c>
      <c r="E3" s="15" t="s">
        <v>53</v>
      </c>
      <c r="F3" s="15" t="s">
        <v>54</v>
      </c>
      <c r="G3" s="15" t="s">
        <v>55</v>
      </c>
      <c r="H3" s="73" t="s">
        <v>56</v>
      </c>
      <c r="I3" s="74"/>
      <c r="J3" s="74"/>
      <c r="K3" s="74"/>
      <c r="L3" s="74"/>
      <c r="M3" s="74"/>
      <c r="N3" s="74"/>
      <c r="O3" s="74"/>
      <c r="P3" s="74"/>
      <c r="Q3" s="74"/>
      <c r="R3" s="74"/>
      <c r="S3" s="74"/>
      <c r="T3" s="74"/>
      <c r="U3" s="74"/>
      <c r="V3" s="74"/>
      <c r="W3" s="74"/>
      <c r="X3" s="75"/>
      <c r="Y3" s="79" t="s">
        <v>57</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58</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59</v>
      </c>
      <c r="B4" s="16"/>
      <c r="C4" s="16"/>
      <c r="D4" s="16"/>
      <c r="E4" s="16"/>
      <c r="F4" s="16"/>
      <c r="G4" s="16"/>
      <c r="H4" s="76"/>
      <c r="I4" s="77"/>
      <c r="J4" s="77"/>
      <c r="K4" s="77"/>
      <c r="L4" s="77"/>
      <c r="M4" s="77"/>
      <c r="N4" s="77"/>
      <c r="O4" s="77"/>
      <c r="P4" s="77"/>
      <c r="Q4" s="77"/>
      <c r="R4" s="77"/>
      <c r="S4" s="77"/>
      <c r="T4" s="77"/>
      <c r="U4" s="77"/>
      <c r="V4" s="77"/>
      <c r="W4" s="77"/>
      <c r="X4" s="78"/>
      <c r="Y4" s="72" t="s">
        <v>60</v>
      </c>
      <c r="Z4" s="72"/>
      <c r="AA4" s="72"/>
      <c r="AB4" s="72"/>
      <c r="AC4" s="72"/>
      <c r="AD4" s="72"/>
      <c r="AE4" s="72"/>
      <c r="AF4" s="72"/>
      <c r="AG4" s="72"/>
      <c r="AH4" s="72"/>
      <c r="AI4" s="72"/>
      <c r="AJ4" s="72" t="s">
        <v>61</v>
      </c>
      <c r="AK4" s="72"/>
      <c r="AL4" s="72"/>
      <c r="AM4" s="72"/>
      <c r="AN4" s="72"/>
      <c r="AO4" s="72"/>
      <c r="AP4" s="72"/>
      <c r="AQ4" s="72"/>
      <c r="AR4" s="72"/>
      <c r="AS4" s="72"/>
      <c r="AT4" s="72"/>
      <c r="AU4" s="72" t="s">
        <v>62</v>
      </c>
      <c r="AV4" s="72"/>
      <c r="AW4" s="72"/>
      <c r="AX4" s="72"/>
      <c r="AY4" s="72"/>
      <c r="AZ4" s="72"/>
      <c r="BA4" s="72"/>
      <c r="BB4" s="72"/>
      <c r="BC4" s="72"/>
      <c r="BD4" s="72"/>
      <c r="BE4" s="72"/>
      <c r="BF4" s="72" t="s">
        <v>63</v>
      </c>
      <c r="BG4" s="72"/>
      <c r="BH4" s="72"/>
      <c r="BI4" s="72"/>
      <c r="BJ4" s="72"/>
      <c r="BK4" s="72"/>
      <c r="BL4" s="72"/>
      <c r="BM4" s="72"/>
      <c r="BN4" s="72"/>
      <c r="BO4" s="72"/>
      <c r="BP4" s="72"/>
      <c r="BQ4" s="72" t="s">
        <v>64</v>
      </c>
      <c r="BR4" s="72"/>
      <c r="BS4" s="72"/>
      <c r="BT4" s="72"/>
      <c r="BU4" s="72"/>
      <c r="BV4" s="72"/>
      <c r="BW4" s="72"/>
      <c r="BX4" s="72"/>
      <c r="BY4" s="72"/>
      <c r="BZ4" s="72"/>
      <c r="CA4" s="72"/>
      <c r="CB4" s="72" t="s">
        <v>65</v>
      </c>
      <c r="CC4" s="72"/>
      <c r="CD4" s="72"/>
      <c r="CE4" s="72"/>
      <c r="CF4" s="72"/>
      <c r="CG4" s="72"/>
      <c r="CH4" s="72"/>
      <c r="CI4" s="72"/>
      <c r="CJ4" s="72"/>
      <c r="CK4" s="72"/>
      <c r="CL4" s="72"/>
      <c r="CM4" s="72" t="s">
        <v>66</v>
      </c>
      <c r="CN4" s="72"/>
      <c r="CO4" s="72"/>
      <c r="CP4" s="72"/>
      <c r="CQ4" s="72"/>
      <c r="CR4" s="72"/>
      <c r="CS4" s="72"/>
      <c r="CT4" s="72"/>
      <c r="CU4" s="72"/>
      <c r="CV4" s="72"/>
      <c r="CW4" s="72"/>
      <c r="CX4" s="72" t="s">
        <v>67</v>
      </c>
      <c r="CY4" s="72"/>
      <c r="CZ4" s="72"/>
      <c r="DA4" s="72"/>
      <c r="DB4" s="72"/>
      <c r="DC4" s="72"/>
      <c r="DD4" s="72"/>
      <c r="DE4" s="72"/>
      <c r="DF4" s="72"/>
      <c r="DG4" s="72"/>
      <c r="DH4" s="72"/>
      <c r="DI4" s="72" t="s">
        <v>68</v>
      </c>
      <c r="DJ4" s="72"/>
      <c r="DK4" s="72"/>
      <c r="DL4" s="72"/>
      <c r="DM4" s="72"/>
      <c r="DN4" s="72"/>
      <c r="DO4" s="72"/>
      <c r="DP4" s="72"/>
      <c r="DQ4" s="72"/>
      <c r="DR4" s="72"/>
      <c r="DS4" s="72"/>
      <c r="DT4" s="72" t="s">
        <v>69</v>
      </c>
      <c r="DU4" s="72"/>
      <c r="DV4" s="72"/>
      <c r="DW4" s="72"/>
      <c r="DX4" s="72"/>
      <c r="DY4" s="72"/>
      <c r="DZ4" s="72"/>
      <c r="EA4" s="72"/>
      <c r="EB4" s="72"/>
      <c r="EC4" s="72"/>
      <c r="ED4" s="72"/>
      <c r="EE4" s="72" t="s">
        <v>70</v>
      </c>
      <c r="EF4" s="72"/>
      <c r="EG4" s="72"/>
      <c r="EH4" s="72"/>
      <c r="EI4" s="72"/>
      <c r="EJ4" s="72"/>
      <c r="EK4" s="72"/>
      <c r="EL4" s="72"/>
      <c r="EM4" s="72"/>
      <c r="EN4" s="72"/>
      <c r="EO4" s="72"/>
    </row>
    <row r="5" spans="1:145" x14ac:dyDescent="0.15">
      <c r="A5" s="14" t="s">
        <v>71</v>
      </c>
      <c r="B5" s="17"/>
      <c r="C5" s="17"/>
      <c r="D5" s="17"/>
      <c r="E5" s="17"/>
      <c r="F5" s="17"/>
      <c r="G5" s="17"/>
      <c r="H5" s="18" t="s">
        <v>72</v>
      </c>
      <c r="I5" s="18" t="s">
        <v>73</v>
      </c>
      <c r="J5" s="18" t="s">
        <v>74</v>
      </c>
      <c r="K5" s="18" t="s">
        <v>75</v>
      </c>
      <c r="L5" s="18" t="s">
        <v>76</v>
      </c>
      <c r="M5" s="18" t="s">
        <v>5</v>
      </c>
      <c r="N5" s="18" t="s">
        <v>77</v>
      </c>
      <c r="O5" s="18" t="s">
        <v>78</v>
      </c>
      <c r="P5" s="18" t="s">
        <v>79</v>
      </c>
      <c r="Q5" s="18" t="s">
        <v>80</v>
      </c>
      <c r="R5" s="18" t="s">
        <v>81</v>
      </c>
      <c r="S5" s="18" t="s">
        <v>82</v>
      </c>
      <c r="T5" s="18" t="s">
        <v>83</v>
      </c>
      <c r="U5" s="18" t="s">
        <v>84</v>
      </c>
      <c r="V5" s="18" t="s">
        <v>85</v>
      </c>
      <c r="W5" s="18" t="s">
        <v>86</v>
      </c>
      <c r="X5" s="18" t="s">
        <v>87</v>
      </c>
      <c r="Y5" s="18" t="s">
        <v>88</v>
      </c>
      <c r="Z5" s="18" t="s">
        <v>89</v>
      </c>
      <c r="AA5" s="18" t="s">
        <v>90</v>
      </c>
      <c r="AB5" s="18" t="s">
        <v>91</v>
      </c>
      <c r="AC5" s="18" t="s">
        <v>92</v>
      </c>
      <c r="AD5" s="18" t="s">
        <v>93</v>
      </c>
      <c r="AE5" s="18" t="s">
        <v>94</v>
      </c>
      <c r="AF5" s="18" t="s">
        <v>95</v>
      </c>
      <c r="AG5" s="18" t="s">
        <v>96</v>
      </c>
      <c r="AH5" s="18" t="s">
        <v>97</v>
      </c>
      <c r="AI5" s="18" t="s">
        <v>31</v>
      </c>
      <c r="AJ5" s="18" t="s">
        <v>88</v>
      </c>
      <c r="AK5" s="18" t="s">
        <v>89</v>
      </c>
      <c r="AL5" s="18" t="s">
        <v>90</v>
      </c>
      <c r="AM5" s="18" t="s">
        <v>91</v>
      </c>
      <c r="AN5" s="18" t="s">
        <v>92</v>
      </c>
      <c r="AO5" s="18" t="s">
        <v>93</v>
      </c>
      <c r="AP5" s="18" t="s">
        <v>94</v>
      </c>
      <c r="AQ5" s="18" t="s">
        <v>95</v>
      </c>
      <c r="AR5" s="18" t="s">
        <v>96</v>
      </c>
      <c r="AS5" s="18" t="s">
        <v>97</v>
      </c>
      <c r="AT5" s="18" t="s">
        <v>98</v>
      </c>
      <c r="AU5" s="18" t="s">
        <v>88</v>
      </c>
      <c r="AV5" s="18" t="s">
        <v>89</v>
      </c>
      <c r="AW5" s="18" t="s">
        <v>90</v>
      </c>
      <c r="AX5" s="18" t="s">
        <v>91</v>
      </c>
      <c r="AY5" s="18" t="s">
        <v>92</v>
      </c>
      <c r="AZ5" s="18" t="s">
        <v>93</v>
      </c>
      <c r="BA5" s="18" t="s">
        <v>94</v>
      </c>
      <c r="BB5" s="18" t="s">
        <v>95</v>
      </c>
      <c r="BC5" s="18" t="s">
        <v>96</v>
      </c>
      <c r="BD5" s="18" t="s">
        <v>97</v>
      </c>
      <c r="BE5" s="18" t="s">
        <v>98</v>
      </c>
      <c r="BF5" s="18" t="s">
        <v>88</v>
      </c>
      <c r="BG5" s="18" t="s">
        <v>89</v>
      </c>
      <c r="BH5" s="18" t="s">
        <v>90</v>
      </c>
      <c r="BI5" s="18" t="s">
        <v>91</v>
      </c>
      <c r="BJ5" s="18" t="s">
        <v>92</v>
      </c>
      <c r="BK5" s="18" t="s">
        <v>93</v>
      </c>
      <c r="BL5" s="18" t="s">
        <v>94</v>
      </c>
      <c r="BM5" s="18" t="s">
        <v>95</v>
      </c>
      <c r="BN5" s="18" t="s">
        <v>96</v>
      </c>
      <c r="BO5" s="18" t="s">
        <v>97</v>
      </c>
      <c r="BP5" s="18" t="s">
        <v>98</v>
      </c>
      <c r="BQ5" s="18" t="s">
        <v>88</v>
      </c>
      <c r="BR5" s="18" t="s">
        <v>89</v>
      </c>
      <c r="BS5" s="18" t="s">
        <v>90</v>
      </c>
      <c r="BT5" s="18" t="s">
        <v>91</v>
      </c>
      <c r="BU5" s="18" t="s">
        <v>92</v>
      </c>
      <c r="BV5" s="18" t="s">
        <v>93</v>
      </c>
      <c r="BW5" s="18" t="s">
        <v>94</v>
      </c>
      <c r="BX5" s="18" t="s">
        <v>95</v>
      </c>
      <c r="BY5" s="18" t="s">
        <v>96</v>
      </c>
      <c r="BZ5" s="18" t="s">
        <v>97</v>
      </c>
      <c r="CA5" s="18" t="s">
        <v>98</v>
      </c>
      <c r="CB5" s="18" t="s">
        <v>88</v>
      </c>
      <c r="CC5" s="18" t="s">
        <v>89</v>
      </c>
      <c r="CD5" s="18" t="s">
        <v>90</v>
      </c>
      <c r="CE5" s="18" t="s">
        <v>91</v>
      </c>
      <c r="CF5" s="18" t="s">
        <v>92</v>
      </c>
      <c r="CG5" s="18" t="s">
        <v>93</v>
      </c>
      <c r="CH5" s="18" t="s">
        <v>94</v>
      </c>
      <c r="CI5" s="18" t="s">
        <v>95</v>
      </c>
      <c r="CJ5" s="18" t="s">
        <v>96</v>
      </c>
      <c r="CK5" s="18" t="s">
        <v>97</v>
      </c>
      <c r="CL5" s="18" t="s">
        <v>98</v>
      </c>
      <c r="CM5" s="18" t="s">
        <v>88</v>
      </c>
      <c r="CN5" s="18" t="s">
        <v>89</v>
      </c>
      <c r="CO5" s="18" t="s">
        <v>90</v>
      </c>
      <c r="CP5" s="18" t="s">
        <v>91</v>
      </c>
      <c r="CQ5" s="18" t="s">
        <v>92</v>
      </c>
      <c r="CR5" s="18" t="s">
        <v>93</v>
      </c>
      <c r="CS5" s="18" t="s">
        <v>94</v>
      </c>
      <c r="CT5" s="18" t="s">
        <v>95</v>
      </c>
      <c r="CU5" s="18" t="s">
        <v>96</v>
      </c>
      <c r="CV5" s="18" t="s">
        <v>97</v>
      </c>
      <c r="CW5" s="18" t="s">
        <v>98</v>
      </c>
      <c r="CX5" s="18" t="s">
        <v>88</v>
      </c>
      <c r="CY5" s="18" t="s">
        <v>89</v>
      </c>
      <c r="CZ5" s="18" t="s">
        <v>90</v>
      </c>
      <c r="DA5" s="18" t="s">
        <v>91</v>
      </c>
      <c r="DB5" s="18" t="s">
        <v>92</v>
      </c>
      <c r="DC5" s="18" t="s">
        <v>93</v>
      </c>
      <c r="DD5" s="18" t="s">
        <v>94</v>
      </c>
      <c r="DE5" s="18" t="s">
        <v>95</v>
      </c>
      <c r="DF5" s="18" t="s">
        <v>96</v>
      </c>
      <c r="DG5" s="18" t="s">
        <v>97</v>
      </c>
      <c r="DH5" s="18" t="s">
        <v>98</v>
      </c>
      <c r="DI5" s="18" t="s">
        <v>88</v>
      </c>
      <c r="DJ5" s="18" t="s">
        <v>89</v>
      </c>
      <c r="DK5" s="18" t="s">
        <v>90</v>
      </c>
      <c r="DL5" s="18" t="s">
        <v>91</v>
      </c>
      <c r="DM5" s="18" t="s">
        <v>92</v>
      </c>
      <c r="DN5" s="18" t="s">
        <v>93</v>
      </c>
      <c r="DO5" s="18" t="s">
        <v>94</v>
      </c>
      <c r="DP5" s="18" t="s">
        <v>95</v>
      </c>
      <c r="DQ5" s="18" t="s">
        <v>96</v>
      </c>
      <c r="DR5" s="18" t="s">
        <v>97</v>
      </c>
      <c r="DS5" s="18" t="s">
        <v>98</v>
      </c>
      <c r="DT5" s="18" t="s">
        <v>88</v>
      </c>
      <c r="DU5" s="18" t="s">
        <v>89</v>
      </c>
      <c r="DV5" s="18" t="s">
        <v>90</v>
      </c>
      <c r="DW5" s="18" t="s">
        <v>91</v>
      </c>
      <c r="DX5" s="18" t="s">
        <v>92</v>
      </c>
      <c r="DY5" s="18" t="s">
        <v>93</v>
      </c>
      <c r="DZ5" s="18" t="s">
        <v>94</v>
      </c>
      <c r="EA5" s="18" t="s">
        <v>95</v>
      </c>
      <c r="EB5" s="18" t="s">
        <v>96</v>
      </c>
      <c r="EC5" s="18" t="s">
        <v>97</v>
      </c>
      <c r="ED5" s="18" t="s">
        <v>98</v>
      </c>
      <c r="EE5" s="18" t="s">
        <v>88</v>
      </c>
      <c r="EF5" s="18" t="s">
        <v>89</v>
      </c>
      <c r="EG5" s="18" t="s">
        <v>90</v>
      </c>
      <c r="EH5" s="18" t="s">
        <v>91</v>
      </c>
      <c r="EI5" s="18" t="s">
        <v>92</v>
      </c>
      <c r="EJ5" s="18" t="s">
        <v>93</v>
      </c>
      <c r="EK5" s="18" t="s">
        <v>94</v>
      </c>
      <c r="EL5" s="18" t="s">
        <v>95</v>
      </c>
      <c r="EM5" s="18" t="s">
        <v>96</v>
      </c>
      <c r="EN5" s="18" t="s">
        <v>97</v>
      </c>
      <c r="EO5" s="18" t="s">
        <v>98</v>
      </c>
    </row>
    <row r="6" spans="1:145" s="22" customFormat="1" x14ac:dyDescent="0.15">
      <c r="A6" s="14" t="s">
        <v>99</v>
      </c>
      <c r="B6" s="19">
        <f>B7</f>
        <v>2021</v>
      </c>
      <c r="C6" s="19">
        <f t="shared" ref="C6:X6" si="3">C7</f>
        <v>205621</v>
      </c>
      <c r="D6" s="19">
        <f t="shared" si="3"/>
        <v>47</v>
      </c>
      <c r="E6" s="19">
        <f t="shared" si="3"/>
        <v>17</v>
      </c>
      <c r="F6" s="19">
        <f t="shared" si="3"/>
        <v>4</v>
      </c>
      <c r="G6" s="19">
        <f t="shared" si="3"/>
        <v>0</v>
      </c>
      <c r="H6" s="19" t="str">
        <f t="shared" si="3"/>
        <v>長野県　木島平村</v>
      </c>
      <c r="I6" s="19" t="str">
        <f t="shared" si="3"/>
        <v>法非適用</v>
      </c>
      <c r="J6" s="19" t="str">
        <f t="shared" si="3"/>
        <v>下水道事業</v>
      </c>
      <c r="K6" s="19" t="str">
        <f t="shared" si="3"/>
        <v>特定環境保全公共下水道</v>
      </c>
      <c r="L6" s="19" t="str">
        <f t="shared" si="3"/>
        <v>D2</v>
      </c>
      <c r="M6" s="19" t="str">
        <f t="shared" si="3"/>
        <v>非設置</v>
      </c>
      <c r="N6" s="20" t="str">
        <f t="shared" si="3"/>
        <v>-</v>
      </c>
      <c r="O6" s="20" t="str">
        <f t="shared" si="3"/>
        <v>該当数値なし</v>
      </c>
      <c r="P6" s="20">
        <f t="shared" si="3"/>
        <v>94.33</v>
      </c>
      <c r="Q6" s="20">
        <f t="shared" si="3"/>
        <v>84.97</v>
      </c>
      <c r="R6" s="20">
        <f t="shared" si="3"/>
        <v>4070</v>
      </c>
      <c r="S6" s="20">
        <f t="shared" si="3"/>
        <v>4508</v>
      </c>
      <c r="T6" s="20">
        <f t="shared" si="3"/>
        <v>99.32</v>
      </c>
      <c r="U6" s="20">
        <f t="shared" si="3"/>
        <v>45.39</v>
      </c>
      <c r="V6" s="20">
        <f t="shared" si="3"/>
        <v>4229</v>
      </c>
      <c r="W6" s="20">
        <f t="shared" si="3"/>
        <v>3.06</v>
      </c>
      <c r="X6" s="20">
        <f t="shared" si="3"/>
        <v>1382.03</v>
      </c>
      <c r="Y6" s="21">
        <f>IF(Y7="",NA(),Y7)</f>
        <v>83.8</v>
      </c>
      <c r="Z6" s="21">
        <f t="shared" ref="Z6:AH6" si="4">IF(Z7="",NA(),Z7)</f>
        <v>87.38</v>
      </c>
      <c r="AA6" s="21">
        <f t="shared" si="4"/>
        <v>82.84</v>
      </c>
      <c r="AB6" s="21">
        <f t="shared" si="4"/>
        <v>85.52</v>
      </c>
      <c r="AC6" s="21">
        <f t="shared" si="4"/>
        <v>84.29</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1236.1099999999999</v>
      </c>
      <c r="BG6" s="21">
        <f t="shared" ref="BG6:BO6" si="7">IF(BG7="",NA(),BG7)</f>
        <v>1104.42</v>
      </c>
      <c r="BH6" s="21">
        <f t="shared" si="7"/>
        <v>927.66</v>
      </c>
      <c r="BI6" s="21">
        <f t="shared" si="7"/>
        <v>818.74</v>
      </c>
      <c r="BJ6" s="21">
        <f t="shared" si="7"/>
        <v>659.25</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87.04</v>
      </c>
      <c r="BR6" s="21">
        <f t="shared" ref="BR6:BZ6" si="8">IF(BR7="",NA(),BR7)</f>
        <v>92.95</v>
      </c>
      <c r="BS6" s="21">
        <f t="shared" si="8"/>
        <v>85.83</v>
      </c>
      <c r="BT6" s="21">
        <f t="shared" si="8"/>
        <v>89.12</v>
      </c>
      <c r="BU6" s="21">
        <f t="shared" si="8"/>
        <v>93.12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251.27</v>
      </c>
      <c r="CC6" s="21">
        <f t="shared" ref="CC6:CK6" si="9">IF(CC7="",NA(),CC7)</f>
        <v>230.08</v>
      </c>
      <c r="CD6" s="21">
        <f t="shared" si="9"/>
        <v>255.92</v>
      </c>
      <c r="CE6" s="21">
        <f t="shared" si="9"/>
        <v>258.47000000000003</v>
      </c>
      <c r="CF6" s="21">
        <f t="shared" si="9"/>
        <v>243.19</v>
      </c>
      <c r="CG6" s="21">
        <f t="shared" si="9"/>
        <v>221.81</v>
      </c>
      <c r="CH6" s="21">
        <f t="shared" si="9"/>
        <v>230.02</v>
      </c>
      <c r="CI6" s="21">
        <f t="shared" si="9"/>
        <v>228.47</v>
      </c>
      <c r="CJ6" s="21">
        <f t="shared" si="9"/>
        <v>224.88</v>
      </c>
      <c r="CK6" s="21">
        <f t="shared" si="9"/>
        <v>228.64</v>
      </c>
      <c r="CL6" s="20" t="str">
        <f>IF(CL7="","",IF(CL7="-","【-】","【"&amp;SUBSTITUTE(TEXT(CL7,"#,##0.00"),"-","△")&amp;"】"))</f>
        <v>【216.39】</v>
      </c>
      <c r="CM6" s="21">
        <f>IF(CM7="",NA(),CM7)</f>
        <v>30.29</v>
      </c>
      <c r="CN6" s="21">
        <f t="shared" ref="CN6:CV6" si="10">IF(CN7="",NA(),CN7)</f>
        <v>30.29</v>
      </c>
      <c r="CO6" s="21">
        <f t="shared" si="10"/>
        <v>30.29</v>
      </c>
      <c r="CP6" s="21">
        <f t="shared" si="10"/>
        <v>30.29</v>
      </c>
      <c r="CQ6" s="21">
        <f t="shared" si="10"/>
        <v>30.29</v>
      </c>
      <c r="CR6" s="21">
        <f t="shared" si="10"/>
        <v>43.36</v>
      </c>
      <c r="CS6" s="21">
        <f t="shared" si="10"/>
        <v>42.56</v>
      </c>
      <c r="CT6" s="21">
        <f t="shared" si="10"/>
        <v>42.47</v>
      </c>
      <c r="CU6" s="21">
        <f t="shared" si="10"/>
        <v>42.4</v>
      </c>
      <c r="CV6" s="21">
        <f t="shared" si="10"/>
        <v>42.28</v>
      </c>
      <c r="CW6" s="20" t="str">
        <f>IF(CW7="","",IF(CW7="-","【-】","【"&amp;SUBSTITUTE(TEXT(CW7,"#,##0.00"),"-","△")&amp;"】"))</f>
        <v>【42.57】</v>
      </c>
      <c r="CX6" s="21">
        <f>IF(CX7="",NA(),CX7)</f>
        <v>88.47</v>
      </c>
      <c r="CY6" s="21">
        <f t="shared" ref="CY6:DG6" si="11">IF(CY7="",NA(),CY7)</f>
        <v>88.53</v>
      </c>
      <c r="CZ6" s="21">
        <f t="shared" si="11"/>
        <v>88.56</v>
      </c>
      <c r="DA6" s="21">
        <f t="shared" si="11"/>
        <v>88.57</v>
      </c>
      <c r="DB6" s="21">
        <f t="shared" si="11"/>
        <v>88.56</v>
      </c>
      <c r="DC6" s="21">
        <f t="shared" si="11"/>
        <v>83.06</v>
      </c>
      <c r="DD6" s="21">
        <f t="shared" si="11"/>
        <v>83.32</v>
      </c>
      <c r="DE6" s="21">
        <f t="shared" si="11"/>
        <v>83.75</v>
      </c>
      <c r="DF6" s="21">
        <f t="shared" si="11"/>
        <v>84.19</v>
      </c>
      <c r="DG6" s="21">
        <f t="shared" si="11"/>
        <v>84.34</v>
      </c>
      <c r="DH6" s="20" t="str">
        <f>IF(DH7="","",IF(DH7="-","【-】","【"&amp;SUBSTITUTE(TEXT(DH7,"#,##0.00"),"-","△")&amp;"】"))</f>
        <v>【85.24】</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5" s="22" customFormat="1" x14ac:dyDescent="0.15">
      <c r="A7" s="14"/>
      <c r="B7" s="23">
        <v>2021</v>
      </c>
      <c r="C7" s="23">
        <v>205621</v>
      </c>
      <c r="D7" s="23">
        <v>47</v>
      </c>
      <c r="E7" s="23">
        <v>17</v>
      </c>
      <c r="F7" s="23">
        <v>4</v>
      </c>
      <c r="G7" s="23">
        <v>0</v>
      </c>
      <c r="H7" s="23" t="s">
        <v>100</v>
      </c>
      <c r="I7" s="23" t="s">
        <v>101</v>
      </c>
      <c r="J7" s="23" t="s">
        <v>102</v>
      </c>
      <c r="K7" s="23" t="s">
        <v>103</v>
      </c>
      <c r="L7" s="23" t="s">
        <v>104</v>
      </c>
      <c r="M7" s="23" t="s">
        <v>105</v>
      </c>
      <c r="N7" s="24" t="s">
        <v>106</v>
      </c>
      <c r="O7" s="24" t="s">
        <v>107</v>
      </c>
      <c r="P7" s="24">
        <v>94.33</v>
      </c>
      <c r="Q7" s="24">
        <v>84.97</v>
      </c>
      <c r="R7" s="24">
        <v>4070</v>
      </c>
      <c r="S7" s="24">
        <v>4508</v>
      </c>
      <c r="T7" s="24">
        <v>99.32</v>
      </c>
      <c r="U7" s="24">
        <v>45.39</v>
      </c>
      <c r="V7" s="24">
        <v>4229</v>
      </c>
      <c r="W7" s="24">
        <v>3.06</v>
      </c>
      <c r="X7" s="24">
        <v>1382.03</v>
      </c>
      <c r="Y7" s="24">
        <v>83.8</v>
      </c>
      <c r="Z7" s="24">
        <v>87.38</v>
      </c>
      <c r="AA7" s="24">
        <v>82.84</v>
      </c>
      <c r="AB7" s="24">
        <v>85.52</v>
      </c>
      <c r="AC7" s="24">
        <v>84.29</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1236.1099999999999</v>
      </c>
      <c r="BG7" s="24">
        <v>1104.42</v>
      </c>
      <c r="BH7" s="24">
        <v>927.66</v>
      </c>
      <c r="BI7" s="24">
        <v>818.74</v>
      </c>
      <c r="BJ7" s="24">
        <v>659.25</v>
      </c>
      <c r="BK7" s="24">
        <v>1243.71</v>
      </c>
      <c r="BL7" s="24">
        <v>1194.1500000000001</v>
      </c>
      <c r="BM7" s="24">
        <v>1206.79</v>
      </c>
      <c r="BN7" s="24">
        <v>1258.43</v>
      </c>
      <c r="BO7" s="24">
        <v>1163.75</v>
      </c>
      <c r="BP7" s="24">
        <v>1201.79</v>
      </c>
      <c r="BQ7" s="24">
        <v>87.04</v>
      </c>
      <c r="BR7" s="24">
        <v>92.95</v>
      </c>
      <c r="BS7" s="24">
        <v>85.83</v>
      </c>
      <c r="BT7" s="24">
        <v>89.12</v>
      </c>
      <c r="BU7" s="24">
        <v>93.12</v>
      </c>
      <c r="BV7" s="24">
        <v>74.3</v>
      </c>
      <c r="BW7" s="24">
        <v>72.260000000000005</v>
      </c>
      <c r="BX7" s="24">
        <v>71.84</v>
      </c>
      <c r="BY7" s="24">
        <v>73.36</v>
      </c>
      <c r="BZ7" s="24">
        <v>72.599999999999994</v>
      </c>
      <c r="CA7" s="24">
        <v>75.31</v>
      </c>
      <c r="CB7" s="24">
        <v>251.27</v>
      </c>
      <c r="CC7" s="24">
        <v>230.08</v>
      </c>
      <c r="CD7" s="24">
        <v>255.92</v>
      </c>
      <c r="CE7" s="24">
        <v>258.47000000000003</v>
      </c>
      <c r="CF7" s="24">
        <v>243.19</v>
      </c>
      <c r="CG7" s="24">
        <v>221.81</v>
      </c>
      <c r="CH7" s="24">
        <v>230.02</v>
      </c>
      <c r="CI7" s="24">
        <v>228.47</v>
      </c>
      <c r="CJ7" s="24">
        <v>224.88</v>
      </c>
      <c r="CK7" s="24">
        <v>228.64</v>
      </c>
      <c r="CL7" s="24">
        <v>216.39</v>
      </c>
      <c r="CM7" s="24">
        <v>30.29</v>
      </c>
      <c r="CN7" s="24">
        <v>30.29</v>
      </c>
      <c r="CO7" s="24">
        <v>30.29</v>
      </c>
      <c r="CP7" s="24">
        <v>30.29</v>
      </c>
      <c r="CQ7" s="24">
        <v>30.29</v>
      </c>
      <c r="CR7" s="24">
        <v>43.36</v>
      </c>
      <c r="CS7" s="24">
        <v>42.56</v>
      </c>
      <c r="CT7" s="24">
        <v>42.47</v>
      </c>
      <c r="CU7" s="24">
        <v>42.4</v>
      </c>
      <c r="CV7" s="24">
        <v>42.28</v>
      </c>
      <c r="CW7" s="24">
        <v>42.57</v>
      </c>
      <c r="CX7" s="24">
        <v>88.47</v>
      </c>
      <c r="CY7" s="24">
        <v>88.53</v>
      </c>
      <c r="CZ7" s="24">
        <v>88.56</v>
      </c>
      <c r="DA7" s="24">
        <v>88.57</v>
      </c>
      <c r="DB7" s="24">
        <v>88.56</v>
      </c>
      <c r="DC7" s="24">
        <v>83.06</v>
      </c>
      <c r="DD7" s="24">
        <v>83.32</v>
      </c>
      <c r="DE7" s="24">
        <v>83.75</v>
      </c>
      <c r="DF7" s="24">
        <v>84.19</v>
      </c>
      <c r="DG7" s="24">
        <v>84.34</v>
      </c>
      <c r="DH7" s="24">
        <v>85.24</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0.09</v>
      </c>
      <c r="EK7" s="24">
        <v>0.13</v>
      </c>
      <c r="EL7" s="24">
        <v>0.36</v>
      </c>
      <c r="EM7" s="24">
        <v>0.39</v>
      </c>
      <c r="EN7" s="24">
        <v>0.1</v>
      </c>
      <c r="EO7" s="24">
        <v>0.15</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108</v>
      </c>
      <c r="C9" s="26" t="s">
        <v>109</v>
      </c>
      <c r="D9" s="26" t="s">
        <v>110</v>
      </c>
      <c r="E9" s="26" t="s">
        <v>111</v>
      </c>
      <c r="F9" s="26" t="s">
        <v>112</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50</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5" x14ac:dyDescent="0.15">
      <c r="B11">
        <v>4</v>
      </c>
      <c r="C11">
        <v>3</v>
      </c>
      <c r="D11">
        <v>2</v>
      </c>
      <c r="E11">
        <v>1</v>
      </c>
      <c r="F11">
        <v>0</v>
      </c>
      <c r="G11" t="s">
        <v>113</v>
      </c>
    </row>
    <row r="12" spans="1:145" x14ac:dyDescent="0.15">
      <c r="B12">
        <v>1</v>
      </c>
      <c r="C12">
        <v>1</v>
      </c>
      <c r="D12">
        <v>1</v>
      </c>
      <c r="E12">
        <v>2</v>
      </c>
      <c r="F12">
        <v>3</v>
      </c>
      <c r="G12" t="s">
        <v>114</v>
      </c>
    </row>
    <row r="13" spans="1:145" x14ac:dyDescent="0.15">
      <c r="B13" t="s">
        <v>115</v>
      </c>
      <c r="C13" t="s">
        <v>115</v>
      </c>
      <c r="D13" t="s">
        <v>116</v>
      </c>
      <c r="E13" t="s">
        <v>116</v>
      </c>
      <c r="F13" t="s">
        <v>116</v>
      </c>
      <c r="G13" t="s">
        <v>117</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R01-34</cp:lastModifiedBy>
  <dcterms:created xsi:type="dcterms:W3CDTF">2023-01-12T23:57:15Z</dcterms:created>
  <dcterms:modified xsi:type="dcterms:W3CDTF">2023-02-16T23:41:31Z</dcterms:modified>
  <cp:category/>
</cp:coreProperties>
</file>