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1\205621 木島平村\"/>
    </mc:Choice>
  </mc:AlternateContent>
  <xr:revisionPtr revIDLastSave="0" documentId="13_ncr:1_{FC2B2F12-A17D-47FE-AC33-EF4ED5BB3C28}" xr6:coauthVersionLast="36" xr6:coauthVersionMax="36" xr10:uidLastSave="{00000000-0000-0000-0000-000000000000}"/>
  <workbookProtection workbookAlgorithmName="SHA-512" workbookHashValue="gihBlyucGMAF3yia/MFLSBzlV1QLMI5CDOcHF9lTIN62GDbJCaU/sbnaKrlCaK0NHwJVfAJwXJEQgAgxsHyt7w==" workbookSaltValue="lWi+15ZiF0Ifo7J4vWw4cA==" workbookSpinCount="100000" lockStructure="1"/>
  <bookViews>
    <workbookView xWindow="0" yWindow="0" windowWidth="10245" windowHeight="8940" xr2:uid="{00000000-000D-0000-FFFF-FFFF00000000}"/>
  </bookViews>
  <sheets>
    <sheet name="法非適用_下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I10"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<sst xmlns="http://schemas.openxmlformats.org/spreadsheetml/2006/main" count="228" uniqueCount="114">
  <si>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</si>
  <si>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</si>
  <si>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</si>
  <si>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</si>
  <si>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</si>
  <si>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</si>
  <si>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</si>
  <si>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</si>
  <si>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</si>
  <si>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</si>
  <si>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</si>
  <si>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</si>
  <si>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</si>
  <si>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</si>
  <si>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</si>
  <si>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</si>
  <si>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</si>
  <si>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</si>
  <si>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</si>
  <si>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</si>
  <si>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</si>
  <si>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</si>
  <si>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</si>
  <si>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</si>
  <si>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</si>
  <si>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</si>
  <si>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</si>
  <si>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</si>
  <si>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</si>
  <si>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</si>
  <si>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</si>
  <si>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</si>
  <si>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</si>
  <si>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</si>
  <si>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</si>
  <si>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</si>
  <si>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</si>
  <si>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</si>
  <si>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</si>
  <si>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</si>
  <si>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</si>
  <si>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</si>
  <si>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</si>
  <si>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</si>
  <si>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</si>
  <si>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</si>
  <si>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</si>
  <si>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</si>
  <si>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</si>
  <si>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</si>
  <si>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</si>
  <si>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</si>
  <si>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</si>
  <si>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</si>
  <si>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</si>
  <si>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</si>
  <si>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</si>
  <si>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</si>
  <si>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</si>
  <si>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</si>
  <si>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</si>
  <si>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</si>
  <si>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</si>
  <si>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</si>
  <si>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</si>
  <si>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</si>
  <si>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</si>
  <si>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</si>
  <si>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</si>
  <si>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</si>
  <si>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</si>
  <si>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</si>
  <si>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</si>
  <si>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</si>
  <si>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</si>
  <si>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</si>
  <si>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</si>
  <si>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</si>
  <si>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</si>
  <si>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</si>
  <si>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</si>
  <si>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</si>
  <si>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</si>
  <si>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</si>
  <si>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</si>
  <si>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</si>
  <si>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</si>
  <si>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</si>
  <si>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</si>
  <si>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</si>
  <si>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</si>
  <si>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</si>
  <si>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</si>
  <si>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</si>
  <si>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</si>
  <si>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</si>
  <si>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</si>
  <si>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</si>
  <si>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</si>
  <si>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</si>
  <si>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</si>
  <si>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</si>
  <si>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</si>
  <si>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</si>
  <si>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</si>
  <si>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</si>
  <si>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</si>
  <si>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</si>
  <si>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</si>
  <si>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</si>
  <si>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</si>
  <si>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23年度から処理場（浄化センター）の長寿命化を図るための設備更新工事を優先的に進めており、③管渠改善率は進捗していません。しかし、供用開始から20年以上を経過して老朽化が一層進むと見込まれるため、今後は処理場、ポンプ場の適時適切な更新修繕による機能維持、及び布設替えなどによる管渠の更新を計画的に進めることが課題となっています。</t>
    <rPh sb="26" eb="27">
      <t>ハカ</t>
    </rPh>
    <rPh sb="113" eb="115">
      <t>テキジ</t>
    </rPh>
    <rPh sb="115" eb="117">
      <t>テキセツ</t>
    </rPh>
    <rPh sb="118" eb="120">
      <t>コウシン</t>
    </rPh>
    <rPh sb="120" eb="122">
      <t>シュウゼン</t>
    </rPh>
    <rPh sb="125" eb="127">
      <t>キノウ</t>
    </rPh>
    <rPh sb="127" eb="129">
      <t>イジ</t>
    </rPh>
    <rPh sb="130" eb="131">
      <t>オヨ</t>
    </rPh>
    <phoneticPr fontId="15"/>
  </si>
  <si>
    <t>　下水道事業では、①収益的収支比率が前年度に比べ約3.5ポイント改善しましたが、依然として単年度での赤字状態が続いています。これは、④企業債残高対事業規模比率が全国及び類似団体と同程度に低下したものの、なお高い水準にある（約1100％）ことから、地方債の償還金が収支を圧迫する主な要因となっているためと考えられます。また、⑤経費回収率が前年度より約6ポイント上昇したものの100％を下回って使用料収入で経費（コスト）を賄うことができず、一般会計からの繰入金に依存する状況になっていること、⑥汚水処理原価も前年度に比べ大きく低下（約21円）したものの全国平均を上回っていることなどが、収支を黒字化できない要因になっているものと思われます。
　一方、⑦施設利用率は平均を下回る水準で推移していますが、これは当初の計画に比べて処理区域内人口が減少していることが主な要因と考えられます。また⑧水洗化率は、普及促進に努めてきたため平均を上回る水準を維持していますが、ここ数年は横ばいの傾向にあり、高齢者世帯など経済的な理由から水洗化できない世帯が残っているものと考えられます。</t>
    <rPh sb="18" eb="21">
      <t>ゼンネンド</t>
    </rPh>
    <rPh sb="22" eb="23">
      <t>クラ</t>
    </rPh>
    <rPh sb="24" eb="25">
      <t>ヤク</t>
    </rPh>
    <rPh sb="32" eb="34">
      <t>カイゼン</t>
    </rPh>
    <rPh sb="40" eb="42">
      <t>イゼン</t>
    </rPh>
    <rPh sb="89" eb="92">
      <t>ドウテイド</t>
    </rPh>
    <rPh sb="93" eb="95">
      <t>テイカ</t>
    </rPh>
    <rPh sb="103" eb="104">
      <t>タカ</t>
    </rPh>
    <rPh sb="138" eb="139">
      <t>オモ</t>
    </rPh>
    <rPh sb="168" eb="171">
      <t>ゼンネンド</t>
    </rPh>
    <rPh sb="173" eb="174">
      <t>ヤク</t>
    </rPh>
    <rPh sb="179" eb="181">
      <t>ジョウショウ</t>
    </rPh>
    <rPh sb="252" eb="255">
      <t>ゼンネンド</t>
    </rPh>
    <rPh sb="256" eb="257">
      <t>クラ</t>
    </rPh>
    <rPh sb="261" eb="263">
      <t>テイカ</t>
    </rPh>
    <rPh sb="264" eb="265">
      <t>ヤク</t>
    </rPh>
    <rPh sb="267" eb="268">
      <t>エン</t>
    </rPh>
    <rPh sb="274" eb="278">
      <t>ゼンコクヘイキン</t>
    </rPh>
    <rPh sb="279" eb="281">
      <t>ウワマワ</t>
    </rPh>
    <rPh sb="294" eb="297">
      <t>クロジカ</t>
    </rPh>
    <rPh sb="433" eb="434">
      <t>ヨコ</t>
    </rPh>
    <phoneticPr fontId="15"/>
  </si>
  <si>
    <t xml:space="preserve">　以上のことから、下水道事業の経営状態は平成30年度は若干改善したものの健全な状態にあるとは言えず、処理区域内人口の減少や水洗化率（新規加入）の伸び悩みによる使用料収入の減少、今後老朽化が進行していく管渠及び処理場などの施設の維持管理や更新に伴う費用の増加、歳出の多くを占める公債費（地方債元利償還金）の負担などにより、経営状態が一層悪化することも考えられます。
　このため、更なる経費節減を進めるだけでなく、経営基盤の安定強化に向けた対策（使用料の見直しや企業会計の適用、広域化・共同化など）に取り組む必要があると思われます。
</t>
    <rPh sb="20" eb="22">
      <t>ヘイセイ</t>
    </rPh>
    <rPh sb="24" eb="26">
      <t>ネンド</t>
    </rPh>
    <rPh sb="27" eb="29">
      <t>ジャッカン</t>
    </rPh>
    <rPh sb="29" eb="31">
      <t>カイゼン</t>
    </rPh>
    <rPh sb="36" eb="38">
      <t>ケンゼン</t>
    </rPh>
    <rPh sb="221" eb="224">
      <t>シヨウリョウ</t>
    </rPh>
    <rPh sb="225" eb="227">
      <t>ミナオ</t>
    </rPh>
    <rPh sb="237" eb="240">
      <t>コウイキカ</t>
    </rPh>
    <rPh sb="241" eb="244">
      <t>キョウドウカ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</si>
</sst>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F2-4D2E-A77A-5A6D5CFDB7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41F2-4D2E-A77A-5A6D5CFDB7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30.29</c:v>
                </c:pt>
                <c:pt idx="1">
                  <c:v>30.29</c:v>
                </c:pt>
                <c:pt idx="2">
                  <c:v>30.29</c:v>
                </c:pt>
                <c:pt idx="3">
                  <c:v>30.29</c:v>
                </c:pt>
                <c:pt idx="4">
                  <c:v>30.29</c:v>
                </c:pt>
              </c:numCache>
            </c:numRef>
          </c:val>
          <c:extLst>
            <c:ext xmlns:c16="http://schemas.microsoft.com/office/drawing/2014/chart" uri="{C3380CC4-5D6E-409C-BE32-E72D297353CC}">
              <c16:uniqueId val="{00000000-2663-4B15-A53E-F11208F3B96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2663-4B15-A53E-F11208F3B96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87.95</c:v>
                </c:pt>
                <c:pt idx="1">
                  <c:v>88.47</c:v>
                </c:pt>
                <c:pt idx="2">
                  <c:v>88.46</c:v>
                </c:pt>
                <c:pt idx="3">
                  <c:v>88.47</c:v>
                </c:pt>
                <c:pt idx="4">
                  <c:v>88.53</c:v>
                </c:pt>
              </c:numCache>
            </c:numRef>
          </c:val>
          <c:extLst>
            <c:ext xmlns:c16="http://schemas.microsoft.com/office/drawing/2014/chart" uri="{C3380CC4-5D6E-409C-BE32-E72D297353CC}">
              <c16:uniqueId val="{00000000-BBBA-420D-9278-35C55767E7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BBBA-420D-9278-35C55767E7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85.93</c:v>
                </c:pt>
                <c:pt idx="1">
                  <c:v>85.63</c:v>
                </c:pt>
                <c:pt idx="2">
                  <c:v>85.51</c:v>
                </c:pt>
                <c:pt idx="3">
                  <c:v>83.8</c:v>
                </c:pt>
                <c:pt idx="4">
                  <c:v>87.38</c:v>
                </c:pt>
              </c:numCache>
            </c:numRef>
          </c:val>
          <c:extLst>
            <c:ext xmlns:c16="http://schemas.microsoft.com/office/drawing/2014/chart" uri="{C3380CC4-5D6E-409C-BE32-E72D297353CC}">
              <c16:uniqueId val="{00000000-9448-4349-B464-782E0B523DD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48-4349-B464-782E0B523DD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57-4027-97D6-CDEF39403A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57-4027-97D6-CDEF39403A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FB-4673-8B54-AE440FDECA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FB-4673-8B54-AE440FDECA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7F-414C-9BA4-05239805D3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7F-414C-9BA4-05239805D3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C3-45A1-B8AA-C33D4F948F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C3-45A1-B8AA-C33D4F948F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1796.22</c:v>
                </c:pt>
                <c:pt idx="1">
                  <c:v>1687.62</c:v>
                </c:pt>
                <c:pt idx="2">
                  <c:v>1503.27</c:v>
                </c:pt>
                <c:pt idx="3">
                  <c:v>1236.1099999999999</c:v>
                </c:pt>
                <c:pt idx="4">
                  <c:v>1104.42</c:v>
                </c:pt>
              </c:numCache>
            </c:numRef>
          </c:val>
          <c:extLst>
            <c:ext xmlns:c16="http://schemas.microsoft.com/office/drawing/2014/chart" uri="{C3380CC4-5D6E-409C-BE32-E72D297353CC}">
              <c16:uniqueId val="{00000000-8822-4669-A58C-9588395883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8822-4669-A58C-9588395883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90.91</c:v>
                </c:pt>
                <c:pt idx="1">
                  <c:v>89.49</c:v>
                </c:pt>
                <c:pt idx="2">
                  <c:v>90.57</c:v>
                </c:pt>
                <c:pt idx="3">
                  <c:v>87.04</c:v>
                </c:pt>
                <c:pt idx="4">
                  <c:v>92.95</c:v>
                </c:pt>
              </c:numCache>
            </c:numRef>
          </c:val>
          <c:extLst>
            <c:ext xmlns:c16="http://schemas.microsoft.com/office/drawing/2014/chart" uri="{C3380CC4-5D6E-409C-BE32-E72D297353CC}">
              <c16:uniqueId val="{00000000-ACE6-422F-A121-7A57E051ED6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ACE6-422F-A121-7A57E051ED6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238.01</c:v>
                </c:pt>
                <c:pt idx="1">
                  <c:v>239.75</c:v>
                </c:pt>
                <c:pt idx="2">
                  <c:v>234.61</c:v>
                </c:pt>
                <c:pt idx="3">
                  <c:v>251.27</c:v>
                </c:pt>
                <c:pt idx="4">
                  <c:v>230.08</c:v>
                </c:pt>
              </c:numCache>
            </c:numRef>
          </c:val>
          <c:extLst>
            <c:ext xmlns:c16="http://schemas.microsoft.com/office/drawing/2014/chart" uri="{C3380CC4-5D6E-409C-BE32-E72D297353CC}">
              <c16:uniqueId val="{00000000-E846-41AF-AA1E-B8CC7D6B44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E846-41AF-AA1E-B8CC7D6B44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35" zoomScaleNormal="100" workbookViewId="0">
      <selection activeCell="BL5" sqref="BL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木島平村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4766</v>
      </c>
      <c r="AM8" s="68"/>
      <c r="AN8" s="68"/>
      <c r="AO8" s="68"/>
      <c r="AP8" s="68"/>
      <c r="AQ8" s="68"/>
      <c r="AR8" s="68"/>
      <c r="AS8" s="68"/>
      <c r="AT8" s="67">
        <f>データ!T6</f>
        <v>99.32</v>
      </c>
      <c r="AU8" s="67"/>
      <c r="AV8" s="67"/>
      <c r="AW8" s="67"/>
      <c r="AX8" s="67"/>
      <c r="AY8" s="67"/>
      <c r="AZ8" s="67"/>
      <c r="BA8" s="67"/>
      <c r="BB8" s="67">
        <f>データ!U6</f>
        <v>47.99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94.36</v>
      </c>
      <c r="Q10" s="67"/>
      <c r="R10" s="67"/>
      <c r="S10" s="67"/>
      <c r="T10" s="67"/>
      <c r="U10" s="67"/>
      <c r="V10" s="67"/>
      <c r="W10" s="67">
        <f>データ!Q6</f>
        <v>82.34</v>
      </c>
      <c r="X10" s="67"/>
      <c r="Y10" s="67"/>
      <c r="Z10" s="67"/>
      <c r="AA10" s="67"/>
      <c r="AB10" s="67"/>
      <c r="AC10" s="67"/>
      <c r="AD10" s="68">
        <f>データ!R6</f>
        <v>3888</v>
      </c>
      <c r="AE10" s="68"/>
      <c r="AF10" s="68"/>
      <c r="AG10" s="68"/>
      <c r="AH10" s="68"/>
      <c r="AI10" s="68"/>
      <c r="AJ10" s="68"/>
      <c r="AK10" s="2"/>
      <c r="AL10" s="68">
        <f>データ!V6</f>
        <v>4465</v>
      </c>
      <c r="AM10" s="68"/>
      <c r="AN10" s="68"/>
      <c r="AO10" s="68"/>
      <c r="AP10" s="68"/>
      <c r="AQ10" s="68"/>
      <c r="AR10" s="68"/>
      <c r="AS10" s="68"/>
      <c r="AT10" s="67">
        <f>データ!W6</f>
        <v>3.06</v>
      </c>
      <c r="AU10" s="67"/>
      <c r="AV10" s="67"/>
      <c r="AW10" s="67"/>
      <c r="AX10" s="67"/>
      <c r="AY10" s="67"/>
      <c r="AZ10" s="67"/>
      <c r="BA10" s="67"/>
      <c r="BB10" s="67">
        <f>データ!X6</f>
        <v>1459.15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sGCyX77v+NOw98StJyXS5sL6LiXNjdaB0Xm9KoXCHSYk5NWJvXw9H6x9gXqRgJAbibZ4ARrjHBNFpaE+bEfDA==" saltValue="kKOGz+eYAhaPraQuXrhnY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205621</v>
      </c>
      <c r="D6" s="33">
        <f t="shared" si="3"/>
        <v>47</v>
      </c>
      <c r="E6" s="33">
        <f t="shared" si="3"/>
        <v>17</v>
      </c>
      <c r="F6" s="33">
        <f t="shared" si="3"/>
        <v>4</v>
      </c>
      <c r="G6" s="33">
        <f t="shared" si="3"/>
        <v>0</v>
      </c>
      <c r="H6" s="33" t="str">
        <f t="shared" si="3"/>
        <v>長野県　木島平村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94.36</v>
      </c>
      <c r="Q6" s="34">
        <f t="shared" si="3"/>
        <v>82.34</v>
      </c>
      <c r="R6" s="34">
        <f t="shared" si="3"/>
        <v>3888</v>
      </c>
      <c r="S6" s="34">
        <f t="shared" si="3"/>
        <v>4766</v>
      </c>
      <c r="T6" s="34">
        <f t="shared" si="3"/>
        <v>99.32</v>
      </c>
      <c r="U6" s="34">
        <f t="shared" si="3"/>
        <v>47.99</v>
      </c>
      <c r="V6" s="34">
        <f t="shared" si="3"/>
        <v>4465</v>
      </c>
      <c r="W6" s="34">
        <f t="shared" si="3"/>
        <v>3.06</v>
      </c>
      <c r="X6" s="34">
        <f t="shared" si="3"/>
        <v>1459.15</v>
      </c>
      <c r="Y6" s="35">
        <f>IF(Y7="",NA(),Y7)</f>
        <v>85.93</v>
      </c>
      <c r="Z6" s="35">
        <f t="shared" ref="Z6:AH6" si="4">IF(Z7="",NA(),Z7)</f>
        <v>85.63</v>
      </c>
      <c r="AA6" s="35">
        <f t="shared" si="4"/>
        <v>85.51</v>
      </c>
      <c r="AB6" s="35">
        <f t="shared" si="4"/>
        <v>83.8</v>
      </c>
      <c r="AC6" s="35">
        <f t="shared" si="4"/>
        <v>87.38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1796.22</v>
      </c>
      <c r="BG6" s="35">
        <f t="shared" ref="BG6:BO6" si="7">IF(BG7="",NA(),BG7)</f>
        <v>1687.62</v>
      </c>
      <c r="BH6" s="35">
        <f t="shared" si="7"/>
        <v>1503.27</v>
      </c>
      <c r="BI6" s="35">
        <f t="shared" si="7"/>
        <v>1236.1099999999999</v>
      </c>
      <c r="BJ6" s="35">
        <f t="shared" si="7"/>
        <v>1104.42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90.91</v>
      </c>
      <c r="BR6" s="35">
        <f t="shared" ref="BR6:BZ6" si="8">IF(BR7="",NA(),BR7)</f>
        <v>89.49</v>
      </c>
      <c r="BS6" s="35">
        <f t="shared" si="8"/>
        <v>90.57</v>
      </c>
      <c r="BT6" s="35">
        <f t="shared" si="8"/>
        <v>87.04</v>
      </c>
      <c r="BU6" s="35">
        <f t="shared" si="8"/>
        <v>92.95</v>
      </c>
      <c r="BV6" s="35">
        <f t="shared" si="8"/>
        <v>66.56</v>
      </c>
      <c r="BW6" s="35">
        <f t="shared" si="8"/>
        <v>66.22</v>
      </c>
      <c r="BX6" s="35">
        <f t="shared" si="8"/>
        <v>69.87</v>
      </c>
      <c r="BY6" s="35">
        <f t="shared" si="8"/>
        <v>74.3</v>
      </c>
      <c r="BZ6" s="35">
        <f t="shared" si="8"/>
        <v>72.260000000000005</v>
      </c>
      <c r="CA6" s="34" t="str">
        <f>IF(CA7="","",IF(CA7="-","【-】","【"&amp;SUBSTITUTE(TEXT(CA7,"#,##0.00"),"-","△")&amp;"】"))</f>
        <v>【74.48】</v>
      </c>
      <c r="CB6" s="35">
        <f>IF(CB7="",NA(),CB7)</f>
        <v>238.01</v>
      </c>
      <c r="CC6" s="35">
        <f t="shared" ref="CC6:CK6" si="9">IF(CC7="",NA(),CC7)</f>
        <v>239.75</v>
      </c>
      <c r="CD6" s="35">
        <f t="shared" si="9"/>
        <v>234.61</v>
      </c>
      <c r="CE6" s="35">
        <f t="shared" si="9"/>
        <v>251.27</v>
      </c>
      <c r="CF6" s="35">
        <f t="shared" si="9"/>
        <v>230.08</v>
      </c>
      <c r="CG6" s="35">
        <f t="shared" si="9"/>
        <v>244.29</v>
      </c>
      <c r="CH6" s="35">
        <f t="shared" si="9"/>
        <v>246.72</v>
      </c>
      <c r="CI6" s="35">
        <f t="shared" si="9"/>
        <v>234.96</v>
      </c>
      <c r="CJ6" s="35">
        <f t="shared" si="9"/>
        <v>221.81</v>
      </c>
      <c r="CK6" s="35">
        <f t="shared" si="9"/>
        <v>230.02</v>
      </c>
      <c r="CL6" s="34" t="str">
        <f>IF(CL7="","",IF(CL7="-","【-】","【"&amp;SUBSTITUTE(TEXT(CL7,"#,##0.00"),"-","△")&amp;"】"))</f>
        <v>【219.46】</v>
      </c>
      <c r="CM6" s="35">
        <f>IF(CM7="",NA(),CM7)</f>
        <v>30.29</v>
      </c>
      <c r="CN6" s="35">
        <f t="shared" ref="CN6:CV6" si="10">IF(CN7="",NA(),CN7)</f>
        <v>30.29</v>
      </c>
      <c r="CO6" s="35">
        <f t="shared" si="10"/>
        <v>30.29</v>
      </c>
      <c r="CP6" s="35">
        <f t="shared" si="10"/>
        <v>30.29</v>
      </c>
      <c r="CQ6" s="35">
        <f t="shared" si="10"/>
        <v>30.29</v>
      </c>
      <c r="CR6" s="35">
        <f t="shared" si="10"/>
        <v>43.58</v>
      </c>
      <c r="CS6" s="35">
        <f t="shared" si="10"/>
        <v>41.35</v>
      </c>
      <c r="CT6" s="35">
        <f t="shared" si="10"/>
        <v>42.9</v>
      </c>
      <c r="CU6" s="35">
        <f t="shared" si="10"/>
        <v>43.36</v>
      </c>
      <c r="CV6" s="35">
        <f t="shared" si="10"/>
        <v>42.56</v>
      </c>
      <c r="CW6" s="34" t="str">
        <f>IF(CW7="","",IF(CW7="-","【-】","【"&amp;SUBSTITUTE(TEXT(CW7,"#,##0.00"),"-","△")&amp;"】"))</f>
        <v>【42.82】</v>
      </c>
      <c r="CX6" s="35">
        <f>IF(CX7="",NA(),CX7)</f>
        <v>87.95</v>
      </c>
      <c r="CY6" s="35">
        <f t="shared" ref="CY6:DG6" si="11">IF(CY7="",NA(),CY7)</f>
        <v>88.47</v>
      </c>
      <c r="CZ6" s="35">
        <f t="shared" si="11"/>
        <v>88.46</v>
      </c>
      <c r="DA6" s="35">
        <f t="shared" si="11"/>
        <v>88.47</v>
      </c>
      <c r="DB6" s="35">
        <f t="shared" si="11"/>
        <v>88.53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205621</v>
      </c>
      <c r="D7" s="37">
        <v>47</v>
      </c>
      <c r="E7" s="37">
        <v>17</v>
      </c>
      <c r="F7" s="37">
        <v>4</v>
      </c>
      <c r="G7" s="37">
        <v>0</v>
      </c>
      <c r="H7" s="37" t="s">
        <v>98</v>
      </c>
      <c r="I7" s="37" t="s">
        <v>99</v>
      </c>
      <c r="J7" s="37" t="s">
        <v>100</v>
      </c>
      <c r="K7" s="37" t="s">
        <v>101</v>
      </c>
      <c r="L7" s="37" t="s">
        <v>102</v>
      </c>
      <c r="M7" s="37" t="s">
        <v>103</v>
      </c>
      <c r="N7" s="38" t="s">
        <v>104</v>
      </c>
      <c r="O7" s="38" t="s">
        <v>105</v>
      </c>
      <c r="P7" s="38">
        <v>94.36</v>
      </c>
      <c r="Q7" s="38">
        <v>82.34</v>
      </c>
      <c r="R7" s="38">
        <v>3888</v>
      </c>
      <c r="S7" s="38">
        <v>4766</v>
      </c>
      <c r="T7" s="38">
        <v>99.32</v>
      </c>
      <c r="U7" s="38">
        <v>47.99</v>
      </c>
      <c r="V7" s="38">
        <v>4465</v>
      </c>
      <c r="W7" s="38">
        <v>3.06</v>
      </c>
      <c r="X7" s="38">
        <v>1459.15</v>
      </c>
      <c r="Y7" s="38">
        <v>85.93</v>
      </c>
      <c r="Z7" s="38">
        <v>85.63</v>
      </c>
      <c r="AA7" s="38">
        <v>85.51</v>
      </c>
      <c r="AB7" s="38">
        <v>83.8</v>
      </c>
      <c r="AC7" s="38">
        <v>87.38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1796.22</v>
      </c>
      <c r="BG7" s="38">
        <v>1687.62</v>
      </c>
      <c r="BH7" s="38">
        <v>1503.27</v>
      </c>
      <c r="BI7" s="38">
        <v>1236.1099999999999</v>
      </c>
      <c r="BJ7" s="38">
        <v>1104.42</v>
      </c>
      <c r="BK7" s="38">
        <v>1436</v>
      </c>
      <c r="BL7" s="38">
        <v>1434.89</v>
      </c>
      <c r="BM7" s="38">
        <v>1298.9100000000001</v>
      </c>
      <c r="BN7" s="38">
        <v>1243.71</v>
      </c>
      <c r="BO7" s="38">
        <v>1194.1500000000001</v>
      </c>
      <c r="BP7" s="38">
        <v>1209.4000000000001</v>
      </c>
      <c r="BQ7" s="38">
        <v>90.91</v>
      </c>
      <c r="BR7" s="38">
        <v>89.49</v>
      </c>
      <c r="BS7" s="38">
        <v>90.57</v>
      </c>
      <c r="BT7" s="38">
        <v>87.04</v>
      </c>
      <c r="BU7" s="38">
        <v>92.95</v>
      </c>
      <c r="BV7" s="38">
        <v>66.56</v>
      </c>
      <c r="BW7" s="38">
        <v>66.22</v>
      </c>
      <c r="BX7" s="38">
        <v>69.87</v>
      </c>
      <c r="BY7" s="38">
        <v>74.3</v>
      </c>
      <c r="BZ7" s="38">
        <v>72.260000000000005</v>
      </c>
      <c r="CA7" s="38">
        <v>74.48</v>
      </c>
      <c r="CB7" s="38">
        <v>238.01</v>
      </c>
      <c r="CC7" s="38">
        <v>239.75</v>
      </c>
      <c r="CD7" s="38">
        <v>234.61</v>
      </c>
      <c r="CE7" s="38">
        <v>251.27</v>
      </c>
      <c r="CF7" s="38">
        <v>230.08</v>
      </c>
      <c r="CG7" s="38">
        <v>244.29</v>
      </c>
      <c r="CH7" s="38">
        <v>246.72</v>
      </c>
      <c r="CI7" s="38">
        <v>234.96</v>
      </c>
      <c r="CJ7" s="38">
        <v>221.81</v>
      </c>
      <c r="CK7" s="38">
        <v>230.02</v>
      </c>
      <c r="CL7" s="38">
        <v>219.46</v>
      </c>
      <c r="CM7" s="38">
        <v>30.29</v>
      </c>
      <c r="CN7" s="38">
        <v>30.29</v>
      </c>
      <c r="CO7" s="38">
        <v>30.29</v>
      </c>
      <c r="CP7" s="38">
        <v>30.29</v>
      </c>
      <c r="CQ7" s="38">
        <v>30.29</v>
      </c>
      <c r="CR7" s="38">
        <v>43.58</v>
      </c>
      <c r="CS7" s="38">
        <v>41.35</v>
      </c>
      <c r="CT7" s="38">
        <v>42.9</v>
      </c>
      <c r="CU7" s="38">
        <v>43.36</v>
      </c>
      <c r="CV7" s="38">
        <v>42.56</v>
      </c>
      <c r="CW7" s="38">
        <v>42.82</v>
      </c>
      <c r="CX7" s="38">
        <v>87.95</v>
      </c>
      <c r="CY7" s="38">
        <v>88.47</v>
      </c>
      <c r="CZ7" s="38">
        <v>88.46</v>
      </c>
      <c r="DA7" s="38">
        <v>88.47</v>
      </c>
      <c r="DB7" s="38">
        <v>88.53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cp:lastPrinted>2020-01-21T05:16:26Z</cp:lastPrinted>
  <dcterms:created xsi:type="dcterms:W3CDTF">2019-12-05T05:12:27Z</dcterms:created>
  <dcterms:modified xsi:type="dcterms:W3CDTF">2020-01-21T05:22:02Z</dcterms:modified>
  <cp:category/>
</cp:coreProperties>
</file>