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1\205621 木島平村\"/>
    </mc:Choice>
  </mc:AlternateContent>
  <xr:revisionPtr revIDLastSave="0" documentId="13_ncr:1_{78C8ABCF-CB05-44F1-A816-4DF200F0167E}" xr6:coauthVersionLast="36" xr6:coauthVersionMax="36" xr10:uidLastSave="{00000000-0000-0000-0000-000000000000}"/>
  <workbookProtection workbookAlgorithmName="SHA-512" workbookHashValue="yt8GqgJ0G10cVYSIBMxVycIXnYb3VzgUVIqlSjEIbpibZi01KZj8OnP9SBYW+E7mLQ2cfBYxwhUm8lA9kR6TWw==" workbookSaltValue="fpLMyp/vL0Bh0KSkZESmMg==" workbookSpinCount="100000" lockStructure="1"/>
  <bookViews>
    <workbookView xWindow="0" yWindow="0" windowWidth="10245" windowHeight="8940" xr2:uid="{00000000-000D-0000-FFFF-FFFF00000000}"/>
  </bookViews>
  <sheets>
    <sheet name="法非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B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<sst xmlns="http://schemas.openxmlformats.org/spreadsheetml/2006/main" count="225" uniqueCount="112">
  <si>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</si>
  <si>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</si>
  <si>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</si>
  <si>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</si>
  <si>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</si>
  <si>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</si>
  <si>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</si>
  <si>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</si>
  <si>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</si>
  <si>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</si>
  <si>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</si>
  <si>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</si>
  <si>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</si>
  <si>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</si>
  <si>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</si>
  <si>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</si>
  <si>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</si>
  <si>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</si>
  <si>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</si>
  <si>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</si>
  <si>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</si>
  <si>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</si>
  <si>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</si>
  <si>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</si>
  <si>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</si>
  <si>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</si>
  <si>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</si>
  <si>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</si>
  <si>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</si>
  <si>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</si>
  <si>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</si>
  <si>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</si>
  <si>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</si>
  <si>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</si>
  <si>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</si>
  <si>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</si>
  <si>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</si>
  <si>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</si>
  <si>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</si>
  <si>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</si>
  <si>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</si>
  <si>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</si>
  <si>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</si>
  <si>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</si>
  <si>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</si>
  <si>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</si>
  <si>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</si>
  <si>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</si>
  <si>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</si>
  <si>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</si>
  <si>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</si>
  <si>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</si>
  <si>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</si>
  <si>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</si>
  <si>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</si>
  <si>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</si>
  <si>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</si>
  <si>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</si>
  <si>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</si>
  <si>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</si>
  <si>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</si>
  <si>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</si>
  <si>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</si>
  <si>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</si>
  <si>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</si>
  <si>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</si>
  <si>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</si>
  <si>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</si>
  <si>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</si>
  <si>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</si>
  <si>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</si>
  <si>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</si>
  <si>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</si>
  <si>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</si>
  <si>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</si>
  <si>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</si>
  <si>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</si>
  <si>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</si>
  <si>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</si>
  <si>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</si>
  <si>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</si>
  <si>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</si>
  <si>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</si>
  <si>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</si>
  <si>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</si>
  <si>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</si>
  <si>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</si>
  <si>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</si>
  <si>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</si>
  <si>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</si>
  <si>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</si>
  <si>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</si>
  <si>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</si>
  <si>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</si>
  <si>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</si>
  <si>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</si>
  <si>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</si>
  <si>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</si>
  <si>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</si>
  <si>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</si>
  <si>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</si>
  <si>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</si>
  <si>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</si>
  <si>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</si>
  <si>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</si>
  <si>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</si>
  <si>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</si>
  <si>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</si>
  <si>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</si>
  <si>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簡易水道事業は事業開始から20年ほどで比較的新しい施設が多く、③管路更新率は低い水準にとどまっています。一方で、旧事業から引き継いだ施設も一部に残っており、これらの施設は老朽化が進んでいると考えられるため、布設替えなどによる管路の更新を含めた施設全体の計画的な更新が今後の課題となっています。
　なお、平成30年度は配水池の電気計装設備の更新（１カ所）を実施しました。</t>
    <rPh sb="11" eb="13">
      <t>ジギョウ</t>
    </rPh>
    <rPh sb="73" eb="75">
      <t>イチブ</t>
    </rPh>
    <rPh sb="155" eb="157">
      <t>ヘイセイ</t>
    </rPh>
    <rPh sb="159" eb="161">
      <t>ネンド</t>
    </rPh>
    <rPh sb="162" eb="165">
      <t>ハイスイチ</t>
    </rPh>
    <rPh sb="166" eb="168">
      <t>デンキ</t>
    </rPh>
    <rPh sb="168" eb="170">
      <t>ケイソウ</t>
    </rPh>
    <rPh sb="170" eb="172">
      <t>セツビ</t>
    </rPh>
    <rPh sb="173" eb="175">
      <t>コウシン</t>
    </rPh>
    <rPh sb="178" eb="179">
      <t>ショ</t>
    </rPh>
    <phoneticPr fontId="16"/>
  </si>
  <si>
    <t>　以上のことから、簡易水道事業の経営状態は平成30年度は好転したものの安定して良好な状態にあるとは言えず、観光客の減少も含めた給水人口の減少による給水収益（使用料収入）の減少、今後予定されている配水池などの施設更新や老朽化が進行する管路の維持管理に伴う費用の増加などにより、経営状態が再度悪化することも考えられます。
　このため、更なる経費節減を進めるとともに、設備更新に合わせた過剰な設備の見直しなど事業効率の向上、及び経営基盤の安定強化に向けた抜本的な対策（企業会計の適用、水道事業との統合など）に取り組む必要があると思われます。</t>
    <rPh sb="21" eb="23">
      <t>ヘイセイ</t>
    </rPh>
    <rPh sb="25" eb="27">
      <t>ネンド</t>
    </rPh>
    <rPh sb="28" eb="30">
      <t>コウテン</t>
    </rPh>
    <rPh sb="35" eb="37">
      <t>アンテイ</t>
    </rPh>
    <rPh sb="39" eb="41">
      <t>リョウコウ</t>
    </rPh>
    <rPh sb="78" eb="81">
      <t>シヨウリョウ</t>
    </rPh>
    <rPh sb="88" eb="90">
      <t>コンゴ</t>
    </rPh>
    <rPh sb="90" eb="92">
      <t>ヨテイ</t>
    </rPh>
    <rPh sb="97" eb="100">
      <t>ハイスイチ</t>
    </rPh>
    <rPh sb="116" eb="118">
      <t>カンロ</t>
    </rPh>
    <rPh sb="142" eb="144">
      <t>サイド</t>
    </rPh>
    <phoneticPr fontId="16"/>
  </si>
  <si>
    <t xml:space="preserve"> 簡易水道事業では、①収益的収支比率が平成30年度は101.13％と大幅に改善し、平成24年度以来単年度での黒字となりました。これは、⑤料金回収率が97.32％と過去5年間で最も高い水準となったこと、⑥給水原価は258.44円と過去5年間で最も低い水準にとどまったことから、料金収入の増加に加えて諸経費の削減が収支を改善につながったものと考えられます。
　一方、④企業債残高対給水収益比率は全国及び類似団体の平均を下回っているものの、施設更新に伴う新規借り入れにより大きく上昇して（332.19%から464.19％に）平成26年度以来の高い水準にあることも、施設整備のための地方債の借り入れが年間の給水収益を大きく上回って事業経営の重荷となっていることを示しています。
　また、⑦施設利用率が平均に比べて極端に低い状態にありますが、これは簡易水道事業がスキー場周辺を主な給水区域としており、給水需要のピークに合わせた施設整備を行ったため、現状では施設の能力が過剰になっているものと考えられます。
</t>
    <rPh sb="11" eb="14">
      <t>シュウエキテキ</t>
    </rPh>
    <rPh sb="14" eb="16">
      <t>シュウシ</t>
    </rPh>
    <rPh sb="16" eb="18">
      <t>ヒリツ</t>
    </rPh>
    <rPh sb="19" eb="21">
      <t>ヘイセイ</t>
    </rPh>
    <rPh sb="23" eb="25">
      <t>ネンド</t>
    </rPh>
    <rPh sb="34" eb="36">
      <t>オオハバ</t>
    </rPh>
    <rPh sb="37" eb="39">
      <t>カイゼン</t>
    </rPh>
    <rPh sb="41" eb="43">
      <t>ヘイセイ</t>
    </rPh>
    <rPh sb="45" eb="47">
      <t>ネンド</t>
    </rPh>
    <rPh sb="47" eb="49">
      <t>イライ</t>
    </rPh>
    <rPh sb="54" eb="56">
      <t>クロジ</t>
    </rPh>
    <rPh sb="81" eb="83">
      <t>カコ</t>
    </rPh>
    <rPh sb="84" eb="86">
      <t>ネンカン</t>
    </rPh>
    <rPh sb="87" eb="88">
      <t>モット</t>
    </rPh>
    <rPh sb="89" eb="90">
      <t>タカ</t>
    </rPh>
    <rPh sb="91" eb="93">
      <t>スイジュン</t>
    </rPh>
    <rPh sb="142" eb="144">
      <t>ゾウカ</t>
    </rPh>
    <rPh sb="145" eb="146">
      <t>クワ</t>
    </rPh>
    <rPh sb="148" eb="149">
      <t>ショ</t>
    </rPh>
    <rPh sb="149" eb="151">
      <t>ケイヒ</t>
    </rPh>
    <rPh sb="152" eb="154">
      <t>サクゲン</t>
    </rPh>
    <rPh sb="155" eb="157">
      <t>シュウシ</t>
    </rPh>
    <rPh sb="158" eb="160">
      <t>カイゼン</t>
    </rPh>
    <rPh sb="169" eb="170">
      <t>カンガ</t>
    </rPh>
    <rPh sb="178" eb="180">
      <t>イッポウ</t>
    </rPh>
    <rPh sb="217" eb="219">
      <t>シセツ</t>
    </rPh>
    <rPh sb="219" eb="221">
      <t>コウシン</t>
    </rPh>
    <rPh sb="222" eb="223">
      <t>トモナ</t>
    </rPh>
    <rPh sb="224" eb="226">
      <t>シンキ</t>
    </rPh>
    <rPh sb="226" eb="227">
      <t>カ</t>
    </rPh>
    <rPh sb="228" eb="229">
      <t>イ</t>
    </rPh>
    <rPh sb="233" eb="234">
      <t>オオ</t>
    </rPh>
    <rPh sb="236" eb="238">
      <t>ジョウショウ</t>
    </rPh>
    <rPh sb="259" eb="261">
      <t>ヘイセイ</t>
    </rPh>
    <rPh sb="263" eb="265">
      <t>ネンド</t>
    </rPh>
    <rPh sb="265" eb="267">
      <t>イライ</t>
    </rPh>
    <rPh sb="395" eb="397">
      <t>キュウスイ</t>
    </rPh>
    <rPh sb="419" eb="421">
      <t>ゲンジョウ</t>
    </rPh>
    <rPh sb="423" eb="425">
      <t>シセツ</t>
    </rPh>
    <rPh sb="426" eb="428">
      <t>ノウリョク</t>
    </rPh>
    <rPh sb="429" eb="431">
      <t>カジョウ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</si>
</sst>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FA-4D6E-A8C9-F001DA743DF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83FA-4D6E-A8C9-F001DA743DF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8.74</c:v>
                </c:pt>
                <c:pt idx="1">
                  <c:v>8.82</c:v>
                </c:pt>
                <c:pt idx="2">
                  <c:v>8.61</c:v>
                </c:pt>
                <c:pt idx="3">
                  <c:v>8.49</c:v>
                </c:pt>
                <c:pt idx="4">
                  <c:v>9.0399999999999991</c:v>
                </c:pt>
              </c:numCache>
            </c:numRef>
          </c:val>
          <c:extLst>
            <c:ext xmlns:c16="http://schemas.microsoft.com/office/drawing/2014/chart" uri="{C3380CC4-5D6E-409C-BE32-E72D297353CC}">
              <c16:uniqueId val="{00000000-F8F5-4D8F-A411-FF16ABDDD40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F8F5-4D8F-A411-FF16ABDDD40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95.09</c:v>
                </c:pt>
                <c:pt idx="1">
                  <c:v>94.43</c:v>
                </c:pt>
                <c:pt idx="2">
                  <c:v>95.52</c:v>
                </c:pt>
                <c:pt idx="3">
                  <c:v>96.43</c:v>
                </c:pt>
                <c:pt idx="4">
                  <c:v>93.79</c:v>
                </c:pt>
              </c:numCache>
            </c:numRef>
          </c:val>
          <c:extLst>
            <c:ext xmlns:c16="http://schemas.microsoft.com/office/drawing/2014/chart" uri="{C3380CC4-5D6E-409C-BE32-E72D297353CC}">
              <c16:uniqueId val="{00000000-3FED-4434-8025-69DAF3CA4FB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3FED-4434-8025-69DAF3CA4FB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89.61</c:v>
                </c:pt>
                <c:pt idx="1">
                  <c:v>91.31</c:v>
                </c:pt>
                <c:pt idx="2">
                  <c:v>93.75</c:v>
                </c:pt>
                <c:pt idx="3">
                  <c:v>80.400000000000006</c:v>
                </c:pt>
                <c:pt idx="4">
                  <c:v>101.13</c:v>
                </c:pt>
              </c:numCache>
            </c:numRef>
          </c:val>
          <c:extLst>
            <c:ext xmlns:c16="http://schemas.microsoft.com/office/drawing/2014/chart" uri="{C3380CC4-5D6E-409C-BE32-E72D297353CC}">
              <c16:uniqueId val="{00000000-C31B-499B-A69A-99048B33FA5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C31B-499B-A69A-99048B33FA5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7B-475A-958F-17D8B64A3E0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7B-475A-958F-17D8B64A3E0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10-4840-B7CF-2C98B55AC80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10-4840-B7CF-2C98B55AC80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E4-477E-96DE-A8B8335F1B0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E4-477E-96DE-A8B8335F1B0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E-4D48-A967-475EDD19061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E-4D48-A967-475EDD19061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465.29</c:v>
                </c:pt>
                <c:pt idx="1">
                  <c:v>407.01</c:v>
                </c:pt>
                <c:pt idx="2">
                  <c:v>372.57</c:v>
                </c:pt>
                <c:pt idx="3">
                  <c:v>332.19</c:v>
                </c:pt>
                <c:pt idx="4">
                  <c:v>464.19</c:v>
                </c:pt>
              </c:numCache>
            </c:numRef>
          </c:val>
          <c:extLst>
            <c:ext xmlns:c16="http://schemas.microsoft.com/office/drawing/2014/chart" uri="{C3380CC4-5D6E-409C-BE32-E72D297353CC}">
              <c16:uniqueId val="{00000000-143F-4E6E-A5B6-9B221010FD6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143F-4E6E-A5B6-9B221010FD6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84.5</c:v>
                </c:pt>
                <c:pt idx="1">
                  <c:v>86.38</c:v>
                </c:pt>
                <c:pt idx="2">
                  <c:v>86.31</c:v>
                </c:pt>
                <c:pt idx="3">
                  <c:v>76.849999999999994</c:v>
                </c:pt>
                <c:pt idx="4">
                  <c:v>97.32</c:v>
                </c:pt>
              </c:numCache>
            </c:numRef>
          </c:val>
          <c:extLst>
            <c:ext xmlns:c16="http://schemas.microsoft.com/office/drawing/2014/chart" uri="{C3380CC4-5D6E-409C-BE32-E72D297353CC}">
              <c16:uniqueId val="{00000000-54D6-4D58-AF98-1BE574CDF92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54D6-4D58-AF98-1BE574CDF92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281.89999999999998</c:v>
                </c:pt>
                <c:pt idx="1">
                  <c:v>286.19</c:v>
                </c:pt>
                <c:pt idx="2">
                  <c:v>286.66000000000003</c:v>
                </c:pt>
                <c:pt idx="3">
                  <c:v>322.27</c:v>
                </c:pt>
                <c:pt idx="4">
                  <c:v>258.44</c:v>
                </c:pt>
              </c:numCache>
            </c:numRef>
          </c:val>
          <c:extLst>
            <c:ext xmlns:c16="http://schemas.microsoft.com/office/drawing/2014/chart" uri="{C3380CC4-5D6E-409C-BE32-E72D297353CC}">
              <c16:uniqueId val="{00000000-21E1-4CB0-BA3A-73E210075F0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21E1-4CB0-BA3A-73E210075F0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木島平村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4766</v>
      </c>
      <c r="AM8" s="50"/>
      <c r="AN8" s="50"/>
      <c r="AO8" s="50"/>
      <c r="AP8" s="50"/>
      <c r="AQ8" s="50"/>
      <c r="AR8" s="50"/>
      <c r="AS8" s="50"/>
      <c r="AT8" s="46">
        <f>データ!$S$6</f>
        <v>99.32</v>
      </c>
      <c r="AU8" s="46"/>
      <c r="AV8" s="46"/>
      <c r="AW8" s="46"/>
      <c r="AX8" s="46"/>
      <c r="AY8" s="46"/>
      <c r="AZ8" s="46"/>
      <c r="BA8" s="46"/>
      <c r="BB8" s="46">
        <f>データ!$T$6</f>
        <v>47.99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4.2699999999999996</v>
      </c>
      <c r="Q10" s="46"/>
      <c r="R10" s="46"/>
      <c r="S10" s="46"/>
      <c r="T10" s="46"/>
      <c r="U10" s="46"/>
      <c r="V10" s="46"/>
      <c r="W10" s="50">
        <f>データ!$Q$6</f>
        <v>4125</v>
      </c>
      <c r="X10" s="50"/>
      <c r="Y10" s="50"/>
      <c r="Z10" s="50"/>
      <c r="AA10" s="50"/>
      <c r="AB10" s="50"/>
      <c r="AC10" s="50"/>
      <c r="AD10" s="2"/>
      <c r="AE10" s="2"/>
      <c r="AF10" s="2"/>
      <c r="AG10" s="2"/>
      <c r="AH10" s="2"/>
      <c r="AI10" s="2"/>
      <c r="AJ10" s="2"/>
      <c r="AK10" s="2"/>
      <c r="AL10" s="50">
        <f>データ!$U$6</f>
        <v>202</v>
      </c>
      <c r="AM10" s="50"/>
      <c r="AN10" s="50"/>
      <c r="AO10" s="50"/>
      <c r="AP10" s="50"/>
      <c r="AQ10" s="50"/>
      <c r="AR10" s="50"/>
      <c r="AS10" s="50"/>
      <c r="AT10" s="46">
        <f>データ!$V$6</f>
        <v>2.79</v>
      </c>
      <c r="AU10" s="46"/>
      <c r="AV10" s="46"/>
      <c r="AW10" s="46"/>
      <c r="AX10" s="46"/>
      <c r="AY10" s="46"/>
      <c r="AZ10" s="46"/>
      <c r="BA10" s="46"/>
      <c r="BB10" s="46">
        <f>データ!$W$6</f>
        <v>72.400000000000006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YOliHQDqiLyB5RMw72Ql/7475z2qC4AcQy0qi4HZNjg3D1TD1DPfKqzEnXMRZKdxuncePZG61U4McwtOnXourA==" saltValue="FiMTmDswIQzSTft22VGz1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205621</v>
      </c>
      <c r="D6" s="34">
        <f t="shared" si="3"/>
        <v>47</v>
      </c>
      <c r="E6" s="34">
        <f t="shared" si="3"/>
        <v>1</v>
      </c>
      <c r="F6" s="34">
        <f t="shared" si="3"/>
        <v>0</v>
      </c>
      <c r="G6" s="34">
        <f t="shared" si="3"/>
        <v>0</v>
      </c>
      <c r="H6" s="34" t="str">
        <f t="shared" si="3"/>
        <v>長野県　木島平村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4.2699999999999996</v>
      </c>
      <c r="Q6" s="35">
        <f t="shared" si="3"/>
        <v>4125</v>
      </c>
      <c r="R6" s="35">
        <f t="shared" si="3"/>
        <v>4766</v>
      </c>
      <c r="S6" s="35">
        <f t="shared" si="3"/>
        <v>99.32</v>
      </c>
      <c r="T6" s="35">
        <f t="shared" si="3"/>
        <v>47.99</v>
      </c>
      <c r="U6" s="35">
        <f t="shared" si="3"/>
        <v>202</v>
      </c>
      <c r="V6" s="35">
        <f t="shared" si="3"/>
        <v>2.79</v>
      </c>
      <c r="W6" s="35">
        <f t="shared" si="3"/>
        <v>72.400000000000006</v>
      </c>
      <c r="X6" s="36">
        <f>IF(X7="",NA(),X7)</f>
        <v>89.61</v>
      </c>
      <c r="Y6" s="36">
        <f t="shared" ref="Y6:AG6" si="4">IF(Y7="",NA(),Y7)</f>
        <v>91.31</v>
      </c>
      <c r="Z6" s="36">
        <f t="shared" si="4"/>
        <v>93.75</v>
      </c>
      <c r="AA6" s="36">
        <f t="shared" si="4"/>
        <v>80.400000000000006</v>
      </c>
      <c r="AB6" s="36">
        <f t="shared" si="4"/>
        <v>101.13</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465.29</v>
      </c>
      <c r="BF6" s="36">
        <f t="shared" ref="BF6:BN6" si="7">IF(BF7="",NA(),BF7)</f>
        <v>407.01</v>
      </c>
      <c r="BG6" s="36">
        <f t="shared" si="7"/>
        <v>372.57</v>
      </c>
      <c r="BH6" s="36">
        <f t="shared" si="7"/>
        <v>332.19</v>
      </c>
      <c r="BI6" s="36">
        <f t="shared" si="7"/>
        <v>464.19</v>
      </c>
      <c r="BJ6" s="36">
        <f t="shared" si="7"/>
        <v>1486.62</v>
      </c>
      <c r="BK6" s="36">
        <f t="shared" si="7"/>
        <v>1510.14</v>
      </c>
      <c r="BL6" s="36">
        <f t="shared" si="7"/>
        <v>1595.62</v>
      </c>
      <c r="BM6" s="36">
        <f t="shared" si="7"/>
        <v>1302.33</v>
      </c>
      <c r="BN6" s="36">
        <f t="shared" si="7"/>
        <v>1274.21</v>
      </c>
      <c r="BO6" s="35" t="str">
        <f>IF(BO7="","",IF(BO7="-","【-】","【"&amp;SUBSTITUTE(TEXT(BO7,"#,##0.00"),"-","△")&amp;"】"))</f>
        <v>【1,074.14】</v>
      </c>
      <c r="BP6" s="36">
        <f>IF(BP7="",NA(),BP7)</f>
        <v>84.5</v>
      </c>
      <c r="BQ6" s="36">
        <f t="shared" ref="BQ6:BY6" si="8">IF(BQ7="",NA(),BQ7)</f>
        <v>86.38</v>
      </c>
      <c r="BR6" s="36">
        <f t="shared" si="8"/>
        <v>86.31</v>
      </c>
      <c r="BS6" s="36">
        <f t="shared" si="8"/>
        <v>76.849999999999994</v>
      </c>
      <c r="BT6" s="36">
        <f t="shared" si="8"/>
        <v>97.32</v>
      </c>
      <c r="BU6" s="36">
        <f t="shared" si="8"/>
        <v>24.39</v>
      </c>
      <c r="BV6" s="36">
        <f t="shared" si="8"/>
        <v>22.67</v>
      </c>
      <c r="BW6" s="36">
        <f t="shared" si="8"/>
        <v>37.92</v>
      </c>
      <c r="BX6" s="36">
        <f t="shared" si="8"/>
        <v>40.89</v>
      </c>
      <c r="BY6" s="36">
        <f t="shared" si="8"/>
        <v>41.25</v>
      </c>
      <c r="BZ6" s="35" t="str">
        <f>IF(BZ7="","",IF(BZ7="-","【-】","【"&amp;SUBSTITUTE(TEXT(BZ7,"#,##0.00"),"-","△")&amp;"】"))</f>
        <v>【54.36】</v>
      </c>
      <c r="CA6" s="36">
        <f>IF(CA7="",NA(),CA7)</f>
        <v>281.89999999999998</v>
      </c>
      <c r="CB6" s="36">
        <f t="shared" ref="CB6:CJ6" si="9">IF(CB7="",NA(),CB7)</f>
        <v>286.19</v>
      </c>
      <c r="CC6" s="36">
        <f t="shared" si="9"/>
        <v>286.66000000000003</v>
      </c>
      <c r="CD6" s="36">
        <f t="shared" si="9"/>
        <v>322.27</v>
      </c>
      <c r="CE6" s="36">
        <f t="shared" si="9"/>
        <v>258.44</v>
      </c>
      <c r="CF6" s="36">
        <f t="shared" si="9"/>
        <v>734.18</v>
      </c>
      <c r="CG6" s="36">
        <f t="shared" si="9"/>
        <v>789.62</v>
      </c>
      <c r="CH6" s="36">
        <f t="shared" si="9"/>
        <v>423.18</v>
      </c>
      <c r="CI6" s="36">
        <f t="shared" si="9"/>
        <v>383.2</v>
      </c>
      <c r="CJ6" s="36">
        <f t="shared" si="9"/>
        <v>383.25</v>
      </c>
      <c r="CK6" s="35" t="str">
        <f>IF(CK7="","",IF(CK7="-","【-】","【"&amp;SUBSTITUTE(TEXT(CK7,"#,##0.00"),"-","△")&amp;"】"))</f>
        <v>【296.40】</v>
      </c>
      <c r="CL6" s="36">
        <f>IF(CL7="",NA(),CL7)</f>
        <v>8.74</v>
      </c>
      <c r="CM6" s="36">
        <f t="shared" ref="CM6:CU6" si="10">IF(CM7="",NA(),CM7)</f>
        <v>8.82</v>
      </c>
      <c r="CN6" s="36">
        <f t="shared" si="10"/>
        <v>8.61</v>
      </c>
      <c r="CO6" s="36">
        <f t="shared" si="10"/>
        <v>8.49</v>
      </c>
      <c r="CP6" s="36">
        <f t="shared" si="10"/>
        <v>9.0399999999999991</v>
      </c>
      <c r="CQ6" s="36">
        <f t="shared" si="10"/>
        <v>48.36</v>
      </c>
      <c r="CR6" s="36">
        <f t="shared" si="10"/>
        <v>48.7</v>
      </c>
      <c r="CS6" s="36">
        <f t="shared" si="10"/>
        <v>46.9</v>
      </c>
      <c r="CT6" s="36">
        <f t="shared" si="10"/>
        <v>47.95</v>
      </c>
      <c r="CU6" s="36">
        <f t="shared" si="10"/>
        <v>48.26</v>
      </c>
      <c r="CV6" s="35" t="str">
        <f>IF(CV7="","",IF(CV7="-","【-】","【"&amp;SUBSTITUTE(TEXT(CV7,"#,##0.00"),"-","△")&amp;"】"))</f>
        <v>【55.95】</v>
      </c>
      <c r="CW6" s="36">
        <f>IF(CW7="",NA(),CW7)</f>
        <v>95.09</v>
      </c>
      <c r="CX6" s="36">
        <f t="shared" ref="CX6:DF6" si="11">IF(CX7="",NA(),CX7)</f>
        <v>94.43</v>
      </c>
      <c r="CY6" s="36">
        <f t="shared" si="11"/>
        <v>95.52</v>
      </c>
      <c r="CZ6" s="36">
        <f t="shared" si="11"/>
        <v>96.43</v>
      </c>
      <c r="DA6" s="36">
        <f t="shared" si="11"/>
        <v>93.79</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205621</v>
      </c>
      <c r="D7" s="38">
        <v>47</v>
      </c>
      <c r="E7" s="38">
        <v>1</v>
      </c>
      <c r="F7" s="38">
        <v>0</v>
      </c>
      <c r="G7" s="38">
        <v>0</v>
      </c>
      <c r="H7" s="38" t="s">
        <v>96</v>
      </c>
      <c r="I7" s="38" t="s">
        <v>97</v>
      </c>
      <c r="J7" s="38" t="s">
        <v>98</v>
      </c>
      <c r="K7" s="38" t="s">
        <v>99</v>
      </c>
      <c r="L7" s="38" t="s">
        <v>100</v>
      </c>
      <c r="M7" s="38" t="s">
        <v>101</v>
      </c>
      <c r="N7" s="39" t="s">
        <v>102</v>
      </c>
      <c r="O7" s="39" t="s">
        <v>103</v>
      </c>
      <c r="P7" s="39">
        <v>4.2699999999999996</v>
      </c>
      <c r="Q7" s="39">
        <v>4125</v>
      </c>
      <c r="R7" s="39">
        <v>4766</v>
      </c>
      <c r="S7" s="39">
        <v>99.32</v>
      </c>
      <c r="T7" s="39">
        <v>47.99</v>
      </c>
      <c r="U7" s="39">
        <v>202</v>
      </c>
      <c r="V7" s="39">
        <v>2.79</v>
      </c>
      <c r="W7" s="39">
        <v>72.400000000000006</v>
      </c>
      <c r="X7" s="39">
        <v>89.61</v>
      </c>
      <c r="Y7" s="39">
        <v>91.31</v>
      </c>
      <c r="Z7" s="39">
        <v>93.75</v>
      </c>
      <c r="AA7" s="39">
        <v>80.400000000000006</v>
      </c>
      <c r="AB7" s="39">
        <v>101.13</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465.29</v>
      </c>
      <c r="BF7" s="39">
        <v>407.01</v>
      </c>
      <c r="BG7" s="39">
        <v>372.57</v>
      </c>
      <c r="BH7" s="39">
        <v>332.19</v>
      </c>
      <c r="BI7" s="39">
        <v>464.19</v>
      </c>
      <c r="BJ7" s="39">
        <v>1486.62</v>
      </c>
      <c r="BK7" s="39">
        <v>1510.14</v>
      </c>
      <c r="BL7" s="39">
        <v>1595.62</v>
      </c>
      <c r="BM7" s="39">
        <v>1302.33</v>
      </c>
      <c r="BN7" s="39">
        <v>1274.21</v>
      </c>
      <c r="BO7" s="39">
        <v>1074.1400000000001</v>
      </c>
      <c r="BP7" s="39">
        <v>84.5</v>
      </c>
      <c r="BQ7" s="39">
        <v>86.38</v>
      </c>
      <c r="BR7" s="39">
        <v>86.31</v>
      </c>
      <c r="BS7" s="39">
        <v>76.849999999999994</v>
      </c>
      <c r="BT7" s="39">
        <v>97.32</v>
      </c>
      <c r="BU7" s="39">
        <v>24.39</v>
      </c>
      <c r="BV7" s="39">
        <v>22.67</v>
      </c>
      <c r="BW7" s="39">
        <v>37.92</v>
      </c>
      <c r="BX7" s="39">
        <v>40.89</v>
      </c>
      <c r="BY7" s="39">
        <v>41.25</v>
      </c>
      <c r="BZ7" s="39">
        <v>54.36</v>
      </c>
      <c r="CA7" s="39">
        <v>281.89999999999998</v>
      </c>
      <c r="CB7" s="39">
        <v>286.19</v>
      </c>
      <c r="CC7" s="39">
        <v>286.66000000000003</v>
      </c>
      <c r="CD7" s="39">
        <v>322.27</v>
      </c>
      <c r="CE7" s="39">
        <v>258.44</v>
      </c>
      <c r="CF7" s="39">
        <v>734.18</v>
      </c>
      <c r="CG7" s="39">
        <v>789.62</v>
      </c>
      <c r="CH7" s="39">
        <v>423.18</v>
      </c>
      <c r="CI7" s="39">
        <v>383.2</v>
      </c>
      <c r="CJ7" s="39">
        <v>383.25</v>
      </c>
      <c r="CK7" s="39">
        <v>296.39999999999998</v>
      </c>
      <c r="CL7" s="39">
        <v>8.74</v>
      </c>
      <c r="CM7" s="39">
        <v>8.82</v>
      </c>
      <c r="CN7" s="39">
        <v>8.61</v>
      </c>
      <c r="CO7" s="39">
        <v>8.49</v>
      </c>
      <c r="CP7" s="39">
        <v>9.0399999999999991</v>
      </c>
      <c r="CQ7" s="39">
        <v>48.36</v>
      </c>
      <c r="CR7" s="39">
        <v>48.7</v>
      </c>
      <c r="CS7" s="39">
        <v>46.9</v>
      </c>
      <c r="CT7" s="39">
        <v>47.95</v>
      </c>
      <c r="CU7" s="39">
        <v>48.26</v>
      </c>
      <c r="CV7" s="39">
        <v>55.95</v>
      </c>
      <c r="CW7" s="39">
        <v>95.09</v>
      </c>
      <c r="CX7" s="39">
        <v>94.43</v>
      </c>
      <c r="CY7" s="39">
        <v>95.52</v>
      </c>
      <c r="CZ7" s="39">
        <v>96.43</v>
      </c>
      <c r="DA7" s="39">
        <v>93.79</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cp:lastPrinted>2020-01-21T05:16:10Z</cp:lastPrinted>
  <dcterms:created xsi:type="dcterms:W3CDTF">2019-12-05T04:37:40Z</dcterms:created>
  <dcterms:modified xsi:type="dcterms:W3CDTF">2020-01-21T05:22:05Z</dcterms:modified>
  <cp:category/>
</cp:coreProperties>
</file>