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1401\Documents\経営比較分析表\H30\205621　木島平村\"/>
    </mc:Choice>
  </mc:AlternateContent>
  <workbookProtection workbookAlgorithmName="SHA-512" workbookHashValue="zO1cvU+RssUXNb6p9GH+JERQUO4CowUBBNxUzztrbjVnIA2JDClORhOliqLpQgT2hBt7rr3Oi62AuJfh3JuDMA==" workbookSaltValue="Y0q+a105H86GBn35fIKmp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<sst xmlns="http://schemas.openxmlformats.org/spreadsheetml/2006/main" count="232" uniqueCount="120">
  <si>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</si>
  <si>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</si>
  <si>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</si>
  <si>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</si>
  <si>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</si>
  <si>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</si>
  <si>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</si>
  <si>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</si>
  <si>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</si>
  <si>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</si>
  <si>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</si>
  <si>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</si>
  <si>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</si>
  <si>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</si>
  <si>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</si>
  <si>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</si>
  <si>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</si>
  <si>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</si>
  <si>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</si>
  <si>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</si>
  <si>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</si>
  <si>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</si>
  <si>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</si>
  <si>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</si>
  <si>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</si>
  <si>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</si>
  <si>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</si>
  <si>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</si>
  <si>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</si>
  <si>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</si>
  <si>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</si>
  <si>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</si>
  <si>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</si>
  <si>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</si>
  <si>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</si>
  <si>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</si>
  <si>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</si>
  <si>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</si>
  <si>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</si>
  <si>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</si>
  <si>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</si>
  <si>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</si>
  <si>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</si>
  <si>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</si>
  <si>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</si>
  <si>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</si>
  <si>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</si>
  <si>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</si>
  <si>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</si>
  <si>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</si>
  <si>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</si>
  <si>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</si>
  <si>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</si>
  <si>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</si>
  <si>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</si>
  <si>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</si>
  <si>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</si>
  <si>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</si>
  <si>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</si>
  <si>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</si>
  <si>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</si>
  <si>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</si>
  <si>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</si>
  <si>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</si>
  <si>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</si>
  <si>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</si>
  <si>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</si>
  <si>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</si>
  <si>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</si>
  <si>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</si>
  <si>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</si>
  <si>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</si>
  <si>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</si>
  <si>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</si>
  <si>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</si>
  <si>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</si>
  <si>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</si>
  <si>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</si>
  <si>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</si>
  <si>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</si>
  <si>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</si>
  <si>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</si>
  <si>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</si>
  <si>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</si>
  <si>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</si>
  <si>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</si>
  <si>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</si>
  <si>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</si>
  <si>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</si>
  <si>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</si>
  <si>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</si>
  <si>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</si>
  <si>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</si>
  <si>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</si>
  <si>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</si>
  <si>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</si>
  <si>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</si>
  <si>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</si>
  <si>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</si>
  <si>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</si>
  <si>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</si>
  <si>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</si>
  <si>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</si>
  <si>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</si>
  <si>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</si>
  <si>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</si>
  <si>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</si>
  <si>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</si>
  <si>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</si>
  <si>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</si>
  <si>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</si>
  <si>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</si>
  <si>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</si>
  <si>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</si>
  <si>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</si>
  <si>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</si>
  <si>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</si>
  <si>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以上のことから、水道事業の経営状態は比較的良好な状態を維持しているものと思われますが、近い将来に見込まれる管路などの施設更新や老朽化が進行する施設の維持管理に伴う費用の増加、また、給水人口減少に伴う給水収益（料金収入）の減少などに備えるため、なお一層の経費削減を進めるとともに、設備更新に合わせて過剰な設備の見直しを行うなどの事業効率の向上にも取り組む必要があると考えられます。</t>
    <phoneticPr fontId="4"/>
  </si>
  <si>
    <t>　水道事業では、平成29年度は①経常収支比率が141.76％と過去5年間で最も高くなり、全国及び類似団体の平均を上回るとともに、県内同規模団体との比較でも高い水準となりました。また、②累積欠損金比率が0％を維持していることからも、単年度の経常収支は安定して黒字を維持できていると思われます。これは、⑥給水原価が平均に比べて低く抑えられている一方、⑤料金回収率は141.41％と全国及び類似団体の平均並びに県内同規模団体との比較で高い水準を保っており、経費（コスト）を抑制しつつ料金収入で経費を賄うことができていると見られることからも裏付けられると考えられます。
　しかし、⑧有収率が平成28年度に比べて悪化したこと（88.82％から87.16％に）、⑦施設利用率は横ばいで（45％前後）全国平均より低いことから、漏水や給水人口の減少が配水量の減少に影響していることが考えられ、長期的には給水収益（料金収入）の減少につながることが懸念されます。また、④企業債残高対給水収益比率は全国及び類似団体の平均より低い水準にあるものの、平成27年度に配水池や管路などの設備更新に伴う新規借り入れを行ったため従来より2倍以上に上昇しており、今後も設備更新に伴う借り入れを継続的に行う必要があることから、企業債償還金の増加が経営状態に影響することも考えられます。</t>
    <rPh sb="31" eb="33">
      <t>カコ</t>
    </rPh>
    <rPh sb="34" eb="36">
      <t>ネンカン</t>
    </rPh>
    <rPh sb="37" eb="38">
      <t>モット</t>
    </rPh>
    <rPh sb="39" eb="40">
      <t>タカ</t>
    </rPh>
    <rPh sb="53" eb="55">
      <t>ヘイキン</t>
    </rPh>
    <rPh sb="64" eb="66">
      <t>ケンナイ</t>
    </rPh>
    <rPh sb="66" eb="69">
      <t>ドウキボ</t>
    </rPh>
    <rPh sb="69" eb="71">
      <t>ダンタイ</t>
    </rPh>
    <rPh sb="199" eb="200">
      <t>ナラ</t>
    </rPh>
    <rPh sb="291" eb="293">
      <t>ヘイセイ</t>
    </rPh>
    <rPh sb="295" eb="297">
      <t>ネンド</t>
    </rPh>
    <rPh sb="298" eb="299">
      <t>クラ</t>
    </rPh>
    <rPh sb="301" eb="303">
      <t>アッカ</t>
    </rPh>
    <rPh sb="332" eb="333">
      <t>ヨコ</t>
    </rPh>
    <rPh sb="340" eb="342">
      <t>ゼンゴ</t>
    </rPh>
    <rPh sb="343" eb="345">
      <t>ゼンコク</t>
    </rPh>
    <rPh sb="345" eb="347">
      <t>ヘイキン</t>
    </rPh>
    <rPh sb="349" eb="350">
      <t>ヒク</t>
    </rPh>
    <rPh sb="356" eb="358">
      <t>ロウスイ</t>
    </rPh>
    <phoneticPr fontId="4"/>
  </si>
  <si>
    <t>　②管路経年化率は全国及び類似団体の平均を下回っており、耐用年数を超えた管路は比較的少ないものの、①有形固定資産減価償却率が64.38％に達し、全国及び類似団体の平均を上回るとともに県内同規模団体との比較でも高い水準にあることから、耐用年数に近い施設が多いものと考えられます。
　また、③管路更新率は低い水準にあり、布設替えなどによる管路の更新を含めた施設全体の計画的な更新が今後の課題となっています。
　なお、平成29年度は水源の電気計装設備更新（１カ所）等を実施し、平成30年度には給配水管の更新（３カ所）のほか水源ポンプの更新（１カ所）等を予定しています。</t>
    <rPh sb="206" eb="208">
      <t>ヘイセイ</t>
    </rPh>
    <rPh sb="210" eb="212">
      <t>ネンド</t>
    </rPh>
    <rPh sb="213" eb="215">
      <t>スイゲン</t>
    </rPh>
    <rPh sb="216" eb="218">
      <t>デンキ</t>
    </rPh>
    <rPh sb="218" eb="220">
      <t>ケイソウ</t>
    </rPh>
    <rPh sb="220" eb="222">
      <t>セツビ</t>
    </rPh>
    <rPh sb="222" eb="224">
      <t>コウシン</t>
    </rPh>
    <rPh sb="227" eb="228">
      <t>ショ</t>
    </rPh>
    <rPh sb="229" eb="230">
      <t>トウ</t>
    </rPh>
    <rPh sb="231" eb="233">
      <t>ジッシ</t>
    </rPh>
    <rPh sb="235" eb="237">
      <t>ヘイセイ</t>
    </rPh>
    <rPh sb="239" eb="241">
      <t>ネンド</t>
    </rPh>
    <rPh sb="243" eb="244">
      <t>キュウ</t>
    </rPh>
    <rPh sb="258" eb="260">
      <t>スイゲン</t>
    </rPh>
    <rPh sb="264" eb="266">
      <t>コウシン</t>
    </rPh>
    <rPh sb="269" eb="270">
      <t>ショ</t>
    </rPh>
    <rPh sb="271" eb="272">
      <t>トウ</t>
    </rPh>
    <rPh sb="273" eb="27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</si>
</sst>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0.65</c:v>
                </c:pt>
                <c:pt idx="2">
                  <c:v>0.16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856-4519-ABBA-D0CA184ED164}"/>
            </c:ext>
          </c:extLst>
        </c:ser>
        <c:dLbls>
          <c:showLegendKey val="0"/>
          <c:showVal val="0"/>
          <c:showCatName val="0"/>
          <c:showSerName val="0"/>
          <c:showPercent val="0"/>
          <c:showBubbleSize val="0"/>
        </c:dLbls>
        <c:gapWidth val="150"/>
        <c:axId val="201020984"/>
        <c:axId val="20102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B856-4519-ABBA-D0CA184ED164}"/>
            </c:ext>
          </c:extLst>
        </c:ser>
        <c:dLbls>
          <c:showLegendKey val="0"/>
          <c:showVal val="0"/>
          <c:showCatName val="0"/>
          <c:showSerName val="0"/>
          <c:showPercent val="0"/>
          <c:showBubbleSize val="0"/>
        </c:dLbls>
        <c:marker val="1"/>
        <c:smooth val="0"/>
        <c:axId val="201020984"/>
        <c:axId val="201027136"/>
      </c:lineChart>
      <c:dateAx>
        <c:axId val="201020984"/>
        <c:scaling>
          <c:orientation val="minMax"/>
        </c:scaling>
        <c:delete val="1"/>
        <c:axPos val="b"/>
        <c:numFmt formatCode="ge" sourceLinked="1"/>
        <c:majorTickMark val="none"/>
        <c:minorTickMark val="none"/>
        <c:tickLblPos val="none"/>
        <c:crossAx val="201027136"/>
        <c:crosses val="autoZero"/>
        <c:auto val="1"/>
        <c:lblOffset val="100"/>
        <c:baseTimeUnit val="years"/>
      </c:dateAx>
      <c:valAx>
        <c:axId val="2010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2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124.42</c:v>
                </c:pt>
                <c:pt idx="1">
                  <c:v>137.09</c:v>
                </c:pt>
                <c:pt idx="2">
                  <c:v>138.54</c:v>
                </c:pt>
                <c:pt idx="3">
                  <c:v>127.4</c:v>
                </c:pt>
                <c:pt idx="4">
                  <c:v>141.76</c:v>
                </c:pt>
              </c:numCache>
            </c:numRef>
          </c:val>
          <c:extLst xmlns:c16r2="http://schemas.microsoft.com/office/drawing/2015/06/chart">
            <c:ext xmlns:c16="http://schemas.microsoft.com/office/drawing/2014/chart" uri="{C3380CC4-5D6E-409C-BE32-E72D297353CC}">
              <c16:uniqueId val="{00000000-A055-4CF4-A05E-44AE549EDEE9}"/>
            </c:ext>
          </c:extLst>
        </c:ser>
        <c:dLbls>
          <c:showLegendKey val="0"/>
          <c:showVal val="0"/>
          <c:showCatName val="0"/>
          <c:showSerName val="0"/>
          <c:showPercent val="0"/>
          <c:showBubbleSize val="0"/>
        </c:dLbls>
        <c:gapWidth val="150"/>
        <c:axId val="201068688"/>
        <c:axId val="20106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A055-4CF4-A05E-44AE549EDEE9}"/>
            </c:ext>
          </c:extLst>
        </c:ser>
        <c:dLbls>
          <c:showLegendKey val="0"/>
          <c:showVal val="0"/>
          <c:showCatName val="0"/>
          <c:showSerName val="0"/>
          <c:showPercent val="0"/>
          <c:showBubbleSize val="0"/>
        </c:dLbls>
        <c:marker val="1"/>
        <c:smooth val="0"/>
        <c:axId val="201068688"/>
        <c:axId val="201069072"/>
      </c:lineChart>
      <c:dateAx>
        <c:axId val="201068688"/>
        <c:scaling>
          <c:orientation val="minMax"/>
        </c:scaling>
        <c:delete val="1"/>
        <c:axPos val="b"/>
        <c:numFmt formatCode="ge" sourceLinked="1"/>
        <c:majorTickMark val="none"/>
        <c:minorTickMark val="none"/>
        <c:tickLblPos val="none"/>
        <c:crossAx val="201069072"/>
        <c:crosses val="autoZero"/>
        <c:auto val="1"/>
        <c:lblOffset val="100"/>
        <c:baseTimeUnit val="years"/>
      </c:dateAx>
      <c:valAx>
        <c:axId val="20106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6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46.17</c:v>
                </c:pt>
                <c:pt idx="1">
                  <c:v>64.48</c:v>
                </c:pt>
                <c:pt idx="2">
                  <c:v>61.63</c:v>
                </c:pt>
                <c:pt idx="3">
                  <c:v>63.32</c:v>
                </c:pt>
                <c:pt idx="4">
                  <c:v>64.38</c:v>
                </c:pt>
              </c:numCache>
            </c:numRef>
          </c:val>
          <c:extLst xmlns:c16r2="http://schemas.microsoft.com/office/drawing/2015/06/chart">
            <c:ext xmlns:c16="http://schemas.microsoft.com/office/drawing/2014/chart" uri="{C3380CC4-5D6E-409C-BE32-E72D297353CC}">
              <c16:uniqueId val="{00000000-F807-457A-B344-8A6B86058AB6}"/>
            </c:ext>
          </c:extLst>
        </c:ser>
        <c:dLbls>
          <c:showLegendKey val="0"/>
          <c:showVal val="0"/>
          <c:showCatName val="0"/>
          <c:showSerName val="0"/>
          <c:showPercent val="0"/>
          <c:showBubbleSize val="0"/>
        </c:dLbls>
        <c:gapWidth val="150"/>
        <c:axId val="201036176"/>
        <c:axId val="20111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F807-457A-B344-8A6B86058AB6}"/>
            </c:ext>
          </c:extLst>
        </c:ser>
        <c:dLbls>
          <c:showLegendKey val="0"/>
          <c:showVal val="0"/>
          <c:showCatName val="0"/>
          <c:showSerName val="0"/>
          <c:showPercent val="0"/>
          <c:showBubbleSize val="0"/>
        </c:dLbls>
        <c:marker val="1"/>
        <c:smooth val="0"/>
        <c:axId val="201036176"/>
        <c:axId val="201111720"/>
      </c:lineChart>
      <c:dateAx>
        <c:axId val="201036176"/>
        <c:scaling>
          <c:orientation val="minMax"/>
        </c:scaling>
        <c:delete val="1"/>
        <c:axPos val="b"/>
        <c:numFmt formatCode="ge" sourceLinked="1"/>
        <c:majorTickMark val="none"/>
        <c:minorTickMark val="none"/>
        <c:tickLblPos val="none"/>
        <c:crossAx val="201111720"/>
        <c:crosses val="autoZero"/>
        <c:auto val="1"/>
        <c:lblOffset val="100"/>
        <c:baseTimeUnit val="years"/>
      </c:dateAx>
      <c:valAx>
        <c:axId val="20111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3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3.96</c:v>
                </c:pt>
                <c:pt idx="1">
                  <c:v>7.13</c:v>
                </c:pt>
                <c:pt idx="2">
                  <c:v>8.76</c:v>
                </c:pt>
                <c:pt idx="3">
                  <c:v>9.48</c:v>
                </c:pt>
                <c:pt idx="4">
                  <c:v>9.48</c:v>
                </c:pt>
              </c:numCache>
            </c:numRef>
          </c:val>
          <c:extLst xmlns:c16r2="http://schemas.microsoft.com/office/drawing/2015/06/chart">
            <c:ext xmlns:c16="http://schemas.microsoft.com/office/drawing/2014/chart" uri="{C3380CC4-5D6E-409C-BE32-E72D297353CC}">
              <c16:uniqueId val="{00000000-8A45-4E17-B7CB-D1DE0480D6FB}"/>
            </c:ext>
          </c:extLst>
        </c:ser>
        <c:dLbls>
          <c:showLegendKey val="0"/>
          <c:showVal val="0"/>
          <c:showCatName val="0"/>
          <c:showSerName val="0"/>
          <c:showPercent val="0"/>
          <c:showBubbleSize val="0"/>
        </c:dLbls>
        <c:gapWidth val="150"/>
        <c:axId val="201112896"/>
        <c:axId val="20111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8A45-4E17-B7CB-D1DE0480D6FB}"/>
            </c:ext>
          </c:extLst>
        </c:ser>
        <c:dLbls>
          <c:showLegendKey val="0"/>
          <c:showVal val="0"/>
          <c:showCatName val="0"/>
          <c:showSerName val="0"/>
          <c:showPercent val="0"/>
          <c:showBubbleSize val="0"/>
        </c:dLbls>
        <c:marker val="1"/>
        <c:smooth val="0"/>
        <c:axId val="201112896"/>
        <c:axId val="201113288"/>
      </c:lineChart>
      <c:dateAx>
        <c:axId val="201112896"/>
        <c:scaling>
          <c:orientation val="minMax"/>
        </c:scaling>
        <c:delete val="1"/>
        <c:axPos val="b"/>
        <c:numFmt formatCode="ge" sourceLinked="1"/>
        <c:majorTickMark val="none"/>
        <c:minorTickMark val="none"/>
        <c:tickLblPos val="none"/>
        <c:crossAx val="201113288"/>
        <c:crosses val="autoZero"/>
        <c:auto val="1"/>
        <c:lblOffset val="100"/>
        <c:baseTimeUnit val="years"/>
      </c:dateAx>
      <c:valAx>
        <c:axId val="20111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37-4169-96D6-2EDA5549B307}"/>
            </c:ext>
          </c:extLst>
        </c:ser>
        <c:dLbls>
          <c:showLegendKey val="0"/>
          <c:showVal val="0"/>
          <c:showCatName val="0"/>
          <c:showSerName val="0"/>
          <c:showPercent val="0"/>
          <c:showBubbleSize val="0"/>
        </c:dLbls>
        <c:gapWidth val="150"/>
        <c:axId val="201116424"/>
        <c:axId val="20111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6237-4169-96D6-2EDA5549B307}"/>
            </c:ext>
          </c:extLst>
        </c:ser>
        <c:dLbls>
          <c:showLegendKey val="0"/>
          <c:showVal val="0"/>
          <c:showCatName val="0"/>
          <c:showSerName val="0"/>
          <c:showPercent val="0"/>
          <c:showBubbleSize val="0"/>
        </c:dLbls>
        <c:marker val="1"/>
        <c:smooth val="0"/>
        <c:axId val="201116424"/>
        <c:axId val="201116816"/>
      </c:lineChart>
      <c:dateAx>
        <c:axId val="201116424"/>
        <c:scaling>
          <c:orientation val="minMax"/>
        </c:scaling>
        <c:delete val="1"/>
        <c:axPos val="b"/>
        <c:numFmt formatCode="ge" sourceLinked="1"/>
        <c:majorTickMark val="none"/>
        <c:minorTickMark val="none"/>
        <c:tickLblPos val="none"/>
        <c:crossAx val="201116816"/>
        <c:crosses val="autoZero"/>
        <c:auto val="1"/>
        <c:lblOffset val="100"/>
        <c:baseTimeUnit val="years"/>
      </c:dateAx>
      <c:valAx>
        <c:axId val="20111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1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1292.6199999999999</c:v>
                </c:pt>
                <c:pt idx="1">
                  <c:v>837.99</c:v>
                </c:pt>
                <c:pt idx="2">
                  <c:v>953.54</c:v>
                </c:pt>
                <c:pt idx="3">
                  <c:v>1260.06</c:v>
                </c:pt>
                <c:pt idx="4">
                  <c:v>1641.22</c:v>
                </c:pt>
              </c:numCache>
            </c:numRef>
          </c:val>
          <c:extLst xmlns:c16r2="http://schemas.microsoft.com/office/drawing/2015/06/chart">
            <c:ext xmlns:c16="http://schemas.microsoft.com/office/drawing/2014/chart" uri="{C3380CC4-5D6E-409C-BE32-E72D297353CC}">
              <c16:uniqueId val="{00000000-6F15-47D9-AC22-A1CD13C9C4F4}"/>
            </c:ext>
          </c:extLst>
        </c:ser>
        <c:dLbls>
          <c:showLegendKey val="0"/>
          <c:showVal val="0"/>
          <c:showCatName val="0"/>
          <c:showSerName val="0"/>
          <c:showPercent val="0"/>
          <c:showBubbleSize val="0"/>
        </c:dLbls>
        <c:gapWidth val="150"/>
        <c:axId val="201117992"/>
        <c:axId val="20111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6F15-47D9-AC22-A1CD13C9C4F4}"/>
            </c:ext>
          </c:extLst>
        </c:ser>
        <c:dLbls>
          <c:showLegendKey val="0"/>
          <c:showVal val="0"/>
          <c:showCatName val="0"/>
          <c:showSerName val="0"/>
          <c:showPercent val="0"/>
          <c:showBubbleSize val="0"/>
        </c:dLbls>
        <c:marker val="1"/>
        <c:smooth val="0"/>
        <c:axId val="201117992"/>
        <c:axId val="201118384"/>
      </c:lineChart>
      <c:dateAx>
        <c:axId val="201117992"/>
        <c:scaling>
          <c:orientation val="minMax"/>
        </c:scaling>
        <c:delete val="1"/>
        <c:axPos val="b"/>
        <c:numFmt formatCode="ge" sourceLinked="1"/>
        <c:majorTickMark val="none"/>
        <c:minorTickMark val="none"/>
        <c:tickLblPos val="none"/>
        <c:crossAx val="201118384"/>
        <c:crosses val="autoZero"/>
        <c:auto val="1"/>
        <c:lblOffset val="100"/>
        <c:baseTimeUnit val="years"/>
      </c:dateAx>
      <c:valAx>
        <c:axId val="20111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1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123.51</c:v>
                </c:pt>
                <c:pt idx="1">
                  <c:v>106.01</c:v>
                </c:pt>
                <c:pt idx="2">
                  <c:v>244.99</c:v>
                </c:pt>
                <c:pt idx="3">
                  <c:v>230.2</c:v>
                </c:pt>
                <c:pt idx="4">
                  <c:v>240.06</c:v>
                </c:pt>
              </c:numCache>
            </c:numRef>
          </c:val>
          <c:extLst xmlns:c16r2="http://schemas.microsoft.com/office/drawing/2015/06/chart">
            <c:ext xmlns:c16="http://schemas.microsoft.com/office/drawing/2014/chart" uri="{C3380CC4-5D6E-409C-BE32-E72D297353CC}">
              <c16:uniqueId val="{00000000-7D7F-4071-A8FF-87A5B0498B24}"/>
            </c:ext>
          </c:extLst>
        </c:ser>
        <c:dLbls>
          <c:showLegendKey val="0"/>
          <c:showVal val="0"/>
          <c:showCatName val="0"/>
          <c:showSerName val="0"/>
          <c:showPercent val="0"/>
          <c:showBubbleSize val="0"/>
        </c:dLbls>
        <c:gapWidth val="150"/>
        <c:axId val="201277408"/>
        <c:axId val="20127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7D7F-4071-A8FF-87A5B0498B24}"/>
            </c:ext>
          </c:extLst>
        </c:ser>
        <c:dLbls>
          <c:showLegendKey val="0"/>
          <c:showVal val="0"/>
          <c:showCatName val="0"/>
          <c:showSerName val="0"/>
          <c:showPercent val="0"/>
          <c:showBubbleSize val="0"/>
        </c:dLbls>
        <c:marker val="1"/>
        <c:smooth val="0"/>
        <c:axId val="201277408"/>
        <c:axId val="201277800"/>
      </c:lineChart>
      <c:dateAx>
        <c:axId val="201277408"/>
        <c:scaling>
          <c:orientation val="minMax"/>
        </c:scaling>
        <c:delete val="1"/>
        <c:axPos val="b"/>
        <c:numFmt formatCode="ge" sourceLinked="1"/>
        <c:majorTickMark val="none"/>
        <c:minorTickMark val="none"/>
        <c:tickLblPos val="none"/>
        <c:crossAx val="201277800"/>
        <c:crosses val="autoZero"/>
        <c:auto val="1"/>
        <c:lblOffset val="100"/>
        <c:baseTimeUnit val="years"/>
      </c:dateAx>
      <c:valAx>
        <c:axId val="201277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2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112.74</c:v>
                </c:pt>
                <c:pt idx="1">
                  <c:v>130.46</c:v>
                </c:pt>
                <c:pt idx="2">
                  <c:v>135.94999999999999</c:v>
                </c:pt>
                <c:pt idx="3">
                  <c:v>117.71</c:v>
                </c:pt>
                <c:pt idx="4">
                  <c:v>141.41</c:v>
                </c:pt>
              </c:numCache>
            </c:numRef>
          </c:val>
          <c:extLst xmlns:c16r2="http://schemas.microsoft.com/office/drawing/2015/06/chart">
            <c:ext xmlns:c16="http://schemas.microsoft.com/office/drawing/2014/chart" uri="{C3380CC4-5D6E-409C-BE32-E72D297353CC}">
              <c16:uniqueId val="{00000000-A2E7-47F7-9F00-F91E39878202}"/>
            </c:ext>
          </c:extLst>
        </c:ser>
        <c:dLbls>
          <c:showLegendKey val="0"/>
          <c:showVal val="0"/>
          <c:showCatName val="0"/>
          <c:showSerName val="0"/>
          <c:showPercent val="0"/>
          <c:showBubbleSize val="0"/>
        </c:dLbls>
        <c:gapWidth val="150"/>
        <c:axId val="201116032"/>
        <c:axId val="20111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A2E7-47F7-9F00-F91E39878202}"/>
            </c:ext>
          </c:extLst>
        </c:ser>
        <c:dLbls>
          <c:showLegendKey val="0"/>
          <c:showVal val="0"/>
          <c:showCatName val="0"/>
          <c:showSerName val="0"/>
          <c:showPercent val="0"/>
          <c:showBubbleSize val="0"/>
        </c:dLbls>
        <c:marker val="1"/>
        <c:smooth val="0"/>
        <c:axId val="201116032"/>
        <c:axId val="201115640"/>
      </c:lineChart>
      <c:dateAx>
        <c:axId val="201116032"/>
        <c:scaling>
          <c:orientation val="minMax"/>
        </c:scaling>
        <c:delete val="1"/>
        <c:axPos val="b"/>
        <c:numFmt formatCode="ge" sourceLinked="1"/>
        <c:majorTickMark val="none"/>
        <c:minorTickMark val="none"/>
        <c:tickLblPos val="none"/>
        <c:crossAx val="201115640"/>
        <c:crosses val="autoZero"/>
        <c:auto val="1"/>
        <c:lblOffset val="100"/>
        <c:baseTimeUnit val="years"/>
      </c:dateAx>
      <c:valAx>
        <c:axId val="20111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182.77</c:v>
                </c:pt>
                <c:pt idx="1">
                  <c:v>158.66</c:v>
                </c:pt>
                <c:pt idx="2">
                  <c:v>152.33000000000001</c:v>
                </c:pt>
                <c:pt idx="3">
                  <c:v>176.07</c:v>
                </c:pt>
                <c:pt idx="4">
                  <c:v>147.03</c:v>
                </c:pt>
              </c:numCache>
            </c:numRef>
          </c:val>
          <c:extLst xmlns:c16r2="http://schemas.microsoft.com/office/drawing/2015/06/chart">
            <c:ext xmlns:c16="http://schemas.microsoft.com/office/drawing/2014/chart" uri="{C3380CC4-5D6E-409C-BE32-E72D297353CC}">
              <c16:uniqueId val="{00000000-7542-4138-B31F-2033DBE9D89F}"/>
            </c:ext>
          </c:extLst>
        </c:ser>
        <c:dLbls>
          <c:showLegendKey val="0"/>
          <c:showVal val="0"/>
          <c:showCatName val="0"/>
          <c:showSerName val="0"/>
          <c:showPercent val="0"/>
          <c:showBubbleSize val="0"/>
        </c:dLbls>
        <c:gapWidth val="150"/>
        <c:axId val="201114464"/>
        <c:axId val="2012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7542-4138-B31F-2033DBE9D89F}"/>
            </c:ext>
          </c:extLst>
        </c:ser>
        <c:dLbls>
          <c:showLegendKey val="0"/>
          <c:showVal val="0"/>
          <c:showCatName val="0"/>
          <c:showSerName val="0"/>
          <c:showPercent val="0"/>
          <c:showBubbleSize val="0"/>
        </c:dLbls>
        <c:marker val="1"/>
        <c:smooth val="0"/>
        <c:axId val="201114464"/>
        <c:axId val="201278976"/>
      </c:lineChart>
      <c:dateAx>
        <c:axId val="201114464"/>
        <c:scaling>
          <c:orientation val="minMax"/>
        </c:scaling>
        <c:delete val="1"/>
        <c:axPos val="b"/>
        <c:numFmt formatCode="ge" sourceLinked="1"/>
        <c:majorTickMark val="none"/>
        <c:minorTickMark val="none"/>
        <c:tickLblPos val="none"/>
        <c:crossAx val="201278976"/>
        <c:crosses val="autoZero"/>
        <c:auto val="1"/>
        <c:lblOffset val="100"/>
        <c:baseTimeUnit val="years"/>
      </c:dateAx>
      <c:valAx>
        <c:axId val="2012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48.02</c:v>
                </c:pt>
                <c:pt idx="1">
                  <c:v>46.43</c:v>
                </c:pt>
                <c:pt idx="2">
                  <c:v>44.54</c:v>
                </c:pt>
                <c:pt idx="3">
                  <c:v>44.76</c:v>
                </c:pt>
                <c:pt idx="4">
                  <c:v>45.8</c:v>
                </c:pt>
              </c:numCache>
            </c:numRef>
          </c:val>
          <c:extLst xmlns:c16r2="http://schemas.microsoft.com/office/drawing/2015/06/chart">
            <c:ext xmlns:c16="http://schemas.microsoft.com/office/drawing/2014/chart" uri="{C3380CC4-5D6E-409C-BE32-E72D297353CC}">
              <c16:uniqueId val="{00000000-E10E-4F78-8621-43F69BE329CC}"/>
            </c:ext>
          </c:extLst>
        </c:ser>
        <c:dLbls>
          <c:showLegendKey val="0"/>
          <c:showVal val="0"/>
          <c:showCatName val="0"/>
          <c:showSerName val="0"/>
          <c:showPercent val="0"/>
          <c:showBubbleSize val="0"/>
        </c:dLbls>
        <c:gapWidth val="150"/>
        <c:axId val="201280152"/>
        <c:axId val="2012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E10E-4F78-8621-43F69BE329CC}"/>
            </c:ext>
          </c:extLst>
        </c:ser>
        <c:dLbls>
          <c:showLegendKey val="0"/>
          <c:showVal val="0"/>
          <c:showCatName val="0"/>
          <c:showSerName val="0"/>
          <c:showPercent val="0"/>
          <c:showBubbleSize val="0"/>
        </c:dLbls>
        <c:marker val="1"/>
        <c:smooth val="0"/>
        <c:axId val="201280152"/>
        <c:axId val="201280544"/>
      </c:lineChart>
      <c:dateAx>
        <c:axId val="201280152"/>
        <c:scaling>
          <c:orientation val="minMax"/>
        </c:scaling>
        <c:delete val="1"/>
        <c:axPos val="b"/>
        <c:numFmt formatCode="ge" sourceLinked="1"/>
        <c:majorTickMark val="none"/>
        <c:minorTickMark val="none"/>
        <c:tickLblPos val="none"/>
        <c:crossAx val="201280544"/>
        <c:crosses val="autoZero"/>
        <c:auto val="1"/>
        <c:lblOffset val="100"/>
        <c:baseTimeUnit val="years"/>
      </c:dateAx>
      <c:valAx>
        <c:axId val="2012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8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84.52</c:v>
                </c:pt>
                <c:pt idx="1">
                  <c:v>86.76</c:v>
                </c:pt>
                <c:pt idx="2">
                  <c:v>88.33</c:v>
                </c:pt>
                <c:pt idx="3">
                  <c:v>88.82</c:v>
                </c:pt>
                <c:pt idx="4">
                  <c:v>87.16</c:v>
                </c:pt>
              </c:numCache>
            </c:numRef>
          </c:val>
          <c:extLst xmlns:c16r2="http://schemas.microsoft.com/office/drawing/2015/06/chart">
            <c:ext xmlns:c16="http://schemas.microsoft.com/office/drawing/2014/chart" uri="{C3380CC4-5D6E-409C-BE32-E72D297353CC}">
              <c16:uniqueId val="{00000000-0131-4B5B-A188-9A8ED78C79D3}"/>
            </c:ext>
          </c:extLst>
        </c:ser>
        <c:dLbls>
          <c:showLegendKey val="0"/>
          <c:showVal val="0"/>
          <c:showCatName val="0"/>
          <c:showSerName val="0"/>
          <c:showPercent val="0"/>
          <c:showBubbleSize val="0"/>
        </c:dLbls>
        <c:gapWidth val="150"/>
        <c:axId val="201281720"/>
        <c:axId val="2012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0131-4B5B-A188-9A8ED78C79D3}"/>
            </c:ext>
          </c:extLst>
        </c:ser>
        <c:dLbls>
          <c:showLegendKey val="0"/>
          <c:showVal val="0"/>
          <c:showCatName val="0"/>
          <c:showSerName val="0"/>
          <c:showPercent val="0"/>
          <c:showBubbleSize val="0"/>
        </c:dLbls>
        <c:marker val="1"/>
        <c:smooth val="0"/>
        <c:axId val="201281720"/>
        <c:axId val="201282112"/>
      </c:lineChart>
      <c:dateAx>
        <c:axId val="201281720"/>
        <c:scaling>
          <c:orientation val="minMax"/>
        </c:scaling>
        <c:delete val="1"/>
        <c:axPos val="b"/>
        <c:numFmt formatCode="ge" sourceLinked="1"/>
        <c:majorTickMark val="none"/>
        <c:minorTickMark val="none"/>
        <c:tickLblPos val="none"/>
        <c:crossAx val="201282112"/>
        <c:crosses val="autoZero"/>
        <c:auto val="1"/>
        <c:lblOffset val="100"/>
        <c:baseTimeUnit val="years"/>
      </c:dateAx>
      <c:valAx>
        <c:axId val="2012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8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長野県　木島平村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4807</v>
      </c>
      <c r="AM8" s="70"/>
      <c r="AN8" s="70"/>
      <c r="AO8" s="70"/>
      <c r="AP8" s="70"/>
      <c r="AQ8" s="70"/>
      <c r="AR8" s="70"/>
      <c r="AS8" s="70"/>
      <c r="AT8" s="66">
        <f>データ!$S$6</f>
        <v>99.32</v>
      </c>
      <c r="AU8" s="67"/>
      <c r="AV8" s="67"/>
      <c r="AW8" s="67"/>
      <c r="AX8" s="67"/>
      <c r="AY8" s="67"/>
      <c r="AZ8" s="67"/>
      <c r="BA8" s="67"/>
      <c r="BB8" s="69">
        <f>データ!$T$6</f>
        <v>48.4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75.58</v>
      </c>
      <c r="J10" s="67"/>
      <c r="K10" s="67"/>
      <c r="L10" s="67"/>
      <c r="M10" s="67"/>
      <c r="N10" s="67"/>
      <c r="O10" s="68"/>
      <c r="P10" s="69">
        <f>データ!$P$6</f>
        <v>95.85</v>
      </c>
      <c r="Q10" s="69"/>
      <c r="R10" s="69"/>
      <c r="S10" s="69"/>
      <c r="T10" s="69"/>
      <c r="U10" s="69"/>
      <c r="V10" s="69"/>
      <c r="W10" s="70">
        <f>データ!$Q$6</f>
        <v>4125</v>
      </c>
      <c r="X10" s="70"/>
      <c r="Y10" s="70"/>
      <c r="Z10" s="70"/>
      <c r="AA10" s="70"/>
      <c r="AB10" s="70"/>
      <c r="AC10" s="70"/>
      <c r="AD10" s="2"/>
      <c r="AE10" s="2"/>
      <c r="AF10" s="2"/>
      <c r="AG10" s="2"/>
      <c r="AH10" s="4"/>
      <c r="AI10" s="4"/>
      <c r="AJ10" s="4"/>
      <c r="AK10" s="4"/>
      <c r="AL10" s="70">
        <f>データ!$U$6</f>
        <v>4598</v>
      </c>
      <c r="AM10" s="70"/>
      <c r="AN10" s="70"/>
      <c r="AO10" s="70"/>
      <c r="AP10" s="70"/>
      <c r="AQ10" s="70"/>
      <c r="AR10" s="70"/>
      <c r="AS10" s="70"/>
      <c r="AT10" s="66">
        <f>データ!$V$6</f>
        <v>7.1</v>
      </c>
      <c r="AU10" s="67"/>
      <c r="AV10" s="67"/>
      <c r="AW10" s="67"/>
      <c r="AX10" s="67"/>
      <c r="AY10" s="67"/>
      <c r="AZ10" s="67"/>
      <c r="BA10" s="67"/>
      <c r="BB10" s="69">
        <f>データ!$W$6</f>
        <v>647.61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krkRQSQIuRUU36zL6jhtpdALXq0YznMO3Tni91TBtLkUydgvu2231iJrLwtBLl2lkkuljSWyX/sXH/23Kq3EQ==" saltValue="bqz2b9di+m1toQp7miXgT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205621</v>
      </c>
      <c r="D6" s="33">
        <f t="shared" si="3"/>
        <v>46</v>
      </c>
      <c r="E6" s="33">
        <f t="shared" si="3"/>
        <v>1</v>
      </c>
      <c r="F6" s="33">
        <f t="shared" si="3"/>
        <v>0</v>
      </c>
      <c r="G6" s="33">
        <f t="shared" si="3"/>
        <v>1</v>
      </c>
      <c r="H6" s="33" t="str">
        <f t="shared" si="3"/>
        <v>長野県　木島平村</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75.58</v>
      </c>
      <c r="P6" s="34">
        <f t="shared" si="3"/>
        <v>95.85</v>
      </c>
      <c r="Q6" s="34">
        <f t="shared" si="3"/>
        <v>4125</v>
      </c>
      <c r="R6" s="34">
        <f t="shared" si="3"/>
        <v>4807</v>
      </c>
      <c r="S6" s="34">
        <f t="shared" si="3"/>
        <v>99.32</v>
      </c>
      <c r="T6" s="34">
        <f t="shared" si="3"/>
        <v>48.4</v>
      </c>
      <c r="U6" s="34">
        <f t="shared" si="3"/>
        <v>4598</v>
      </c>
      <c r="V6" s="34">
        <f t="shared" si="3"/>
        <v>7.1</v>
      </c>
      <c r="W6" s="34">
        <f t="shared" si="3"/>
        <v>647.61</v>
      </c>
      <c r="X6" s="35">
        <f>IF(X7="",NA(),X7)</f>
        <v>124.42</v>
      </c>
      <c r="Y6" s="35">
        <f t="shared" ref="Y6:AG6" si="4">IF(Y7="",NA(),Y7)</f>
        <v>137.09</v>
      </c>
      <c r="Z6" s="35">
        <f t="shared" si="4"/>
        <v>138.54</v>
      </c>
      <c r="AA6" s="35">
        <f t="shared" si="4"/>
        <v>127.4</v>
      </c>
      <c r="AB6" s="35">
        <f t="shared" si="4"/>
        <v>141.76</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1292.6199999999999</v>
      </c>
      <c r="AU6" s="35">
        <f t="shared" ref="AU6:BC6" si="6">IF(AU7="",NA(),AU7)</f>
        <v>837.99</v>
      </c>
      <c r="AV6" s="35">
        <f t="shared" si="6"/>
        <v>953.54</v>
      </c>
      <c r="AW6" s="35">
        <f t="shared" si="6"/>
        <v>1260.06</v>
      </c>
      <c r="AX6" s="35">
        <f t="shared" si="6"/>
        <v>1641.22</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123.51</v>
      </c>
      <c r="BF6" s="35">
        <f t="shared" ref="BF6:BN6" si="7">IF(BF7="",NA(),BF7)</f>
        <v>106.01</v>
      </c>
      <c r="BG6" s="35">
        <f t="shared" si="7"/>
        <v>244.99</v>
      </c>
      <c r="BH6" s="35">
        <f t="shared" si="7"/>
        <v>230.2</v>
      </c>
      <c r="BI6" s="35">
        <f t="shared" si="7"/>
        <v>240.06</v>
      </c>
      <c r="BJ6" s="35">
        <f t="shared" si="7"/>
        <v>536.9</v>
      </c>
      <c r="BK6" s="35">
        <f t="shared" si="7"/>
        <v>495.43</v>
      </c>
      <c r="BL6" s="35">
        <f t="shared" si="7"/>
        <v>488.5</v>
      </c>
      <c r="BM6" s="35">
        <f t="shared" si="7"/>
        <v>485.75</v>
      </c>
      <c r="BN6" s="35">
        <f t="shared" si="7"/>
        <v>516.34</v>
      </c>
      <c r="BO6" s="34" t="str">
        <f>IF(BO7="","",IF(BO7="-","【-】","【"&amp;SUBSTITUTE(TEXT(BO7,"#,##0.00"),"-","△")&amp;"】"))</f>
        <v>【274.27】</v>
      </c>
      <c r="BP6" s="35">
        <f>IF(BP7="",NA(),BP7)</f>
        <v>112.74</v>
      </c>
      <c r="BQ6" s="35">
        <f t="shared" ref="BQ6:BY6" si="8">IF(BQ7="",NA(),BQ7)</f>
        <v>130.46</v>
      </c>
      <c r="BR6" s="35">
        <f t="shared" si="8"/>
        <v>135.94999999999999</v>
      </c>
      <c r="BS6" s="35">
        <f t="shared" si="8"/>
        <v>117.71</v>
      </c>
      <c r="BT6" s="35">
        <f t="shared" si="8"/>
        <v>141.41</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182.77</v>
      </c>
      <c r="CB6" s="35">
        <f t="shared" ref="CB6:CJ6" si="9">IF(CB7="",NA(),CB7)</f>
        <v>158.66</v>
      </c>
      <c r="CC6" s="35">
        <f t="shared" si="9"/>
        <v>152.33000000000001</v>
      </c>
      <c r="CD6" s="35">
        <f t="shared" si="9"/>
        <v>176.07</v>
      </c>
      <c r="CE6" s="35">
        <f t="shared" si="9"/>
        <v>147.03</v>
      </c>
      <c r="CF6" s="35">
        <f t="shared" si="9"/>
        <v>232.46</v>
      </c>
      <c r="CG6" s="35">
        <f t="shared" si="9"/>
        <v>227.97</v>
      </c>
      <c r="CH6" s="35">
        <f t="shared" si="9"/>
        <v>226.99</v>
      </c>
      <c r="CI6" s="35">
        <f t="shared" si="9"/>
        <v>230.22</v>
      </c>
      <c r="CJ6" s="35">
        <f t="shared" si="9"/>
        <v>228.81</v>
      </c>
      <c r="CK6" s="34" t="str">
        <f>IF(CK7="","",IF(CK7="-","【-】","【"&amp;SUBSTITUTE(TEXT(CK7,"#,##0.00"),"-","△")&amp;"】"))</f>
        <v>【165.71】</v>
      </c>
      <c r="CL6" s="35">
        <f>IF(CL7="",NA(),CL7)</f>
        <v>48.02</v>
      </c>
      <c r="CM6" s="35">
        <f t="shared" ref="CM6:CU6" si="10">IF(CM7="",NA(),CM7)</f>
        <v>46.43</v>
      </c>
      <c r="CN6" s="35">
        <f t="shared" si="10"/>
        <v>44.54</v>
      </c>
      <c r="CO6" s="35">
        <f t="shared" si="10"/>
        <v>44.76</v>
      </c>
      <c r="CP6" s="35">
        <f t="shared" si="10"/>
        <v>45.8</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84.52</v>
      </c>
      <c r="CX6" s="35">
        <f t="shared" ref="CX6:DF6" si="11">IF(CX7="",NA(),CX7)</f>
        <v>86.76</v>
      </c>
      <c r="CY6" s="35">
        <f t="shared" si="11"/>
        <v>88.33</v>
      </c>
      <c r="CZ6" s="35">
        <f t="shared" si="11"/>
        <v>88.82</v>
      </c>
      <c r="DA6" s="35">
        <f t="shared" si="11"/>
        <v>87.16</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46.17</v>
      </c>
      <c r="DI6" s="35">
        <f t="shared" ref="DI6:DQ6" si="12">IF(DI7="",NA(),DI7)</f>
        <v>64.48</v>
      </c>
      <c r="DJ6" s="35">
        <f t="shared" si="12"/>
        <v>61.63</v>
      </c>
      <c r="DK6" s="35">
        <f t="shared" si="12"/>
        <v>63.32</v>
      </c>
      <c r="DL6" s="35">
        <f t="shared" si="12"/>
        <v>64.38</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3.96</v>
      </c>
      <c r="DT6" s="35">
        <f t="shared" ref="DT6:EB6" si="13">IF(DT7="",NA(),DT7)</f>
        <v>7.13</v>
      </c>
      <c r="DU6" s="35">
        <f t="shared" si="13"/>
        <v>8.76</v>
      </c>
      <c r="DV6" s="35">
        <f t="shared" si="13"/>
        <v>9.48</v>
      </c>
      <c r="DW6" s="35">
        <f t="shared" si="13"/>
        <v>9.48</v>
      </c>
      <c r="DX6" s="35">
        <f t="shared" si="13"/>
        <v>8.18</v>
      </c>
      <c r="DY6" s="35">
        <f t="shared" si="13"/>
        <v>9.64</v>
      </c>
      <c r="DZ6" s="35">
        <f t="shared" si="13"/>
        <v>11.68</v>
      </c>
      <c r="EA6" s="35">
        <f t="shared" si="13"/>
        <v>14.01</v>
      </c>
      <c r="EB6" s="35">
        <f t="shared" si="13"/>
        <v>14.74</v>
      </c>
      <c r="EC6" s="34" t="str">
        <f>IF(EC7="","",IF(EC7="-","【-】","【"&amp;SUBSTITUTE(TEXT(EC7,"#,##0.00"),"-","△")&amp;"】"))</f>
        <v>【15.89】</v>
      </c>
      <c r="ED6" s="34">
        <f>IF(ED7="",NA(),ED7)</f>
        <v>0</v>
      </c>
      <c r="EE6" s="35">
        <f t="shared" ref="EE6:EM6" si="14">IF(EE7="",NA(),EE7)</f>
        <v>0.65</v>
      </c>
      <c r="EF6" s="35">
        <f t="shared" si="14"/>
        <v>0.16</v>
      </c>
      <c r="EG6" s="34">
        <f t="shared" si="14"/>
        <v>0</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205621</v>
      </c>
      <c r="D7" s="37">
        <v>46</v>
      </c>
      <c r="E7" s="37">
        <v>1</v>
      </c>
      <c r="F7" s="37">
        <v>0</v>
      </c>
      <c r="G7" s="37">
        <v>1</v>
      </c>
      <c r="H7" s="37" t="s">
        <v>105</v>
      </c>
      <c r="I7" s="37" t="s">
        <v>106</v>
      </c>
      <c r="J7" s="37" t="s">
        <v>107</v>
      </c>
      <c r="K7" s="37" t="s">
        <v>108</v>
      </c>
      <c r="L7" s="37" t="s">
        <v>109</v>
      </c>
      <c r="M7" s="37" t="s">
        <v>110</v>
      </c>
      <c r="N7" s="38" t="s">
        <v>111</v>
      </c>
      <c r="O7" s="38">
        <v>75.58</v>
      </c>
      <c r="P7" s="38">
        <v>95.85</v>
      </c>
      <c r="Q7" s="38">
        <v>4125</v>
      </c>
      <c r="R7" s="38">
        <v>4807</v>
      </c>
      <c r="S7" s="38">
        <v>99.32</v>
      </c>
      <c r="T7" s="38">
        <v>48.4</v>
      </c>
      <c r="U7" s="38">
        <v>4598</v>
      </c>
      <c r="V7" s="38">
        <v>7.1</v>
      </c>
      <c r="W7" s="38">
        <v>647.61</v>
      </c>
      <c r="X7" s="38">
        <v>124.42</v>
      </c>
      <c r="Y7" s="38">
        <v>137.09</v>
      </c>
      <c r="Z7" s="38">
        <v>138.54</v>
      </c>
      <c r="AA7" s="38">
        <v>127.4</v>
      </c>
      <c r="AB7" s="38">
        <v>141.76</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1292.6199999999999</v>
      </c>
      <c r="AU7" s="38">
        <v>837.99</v>
      </c>
      <c r="AV7" s="38">
        <v>953.54</v>
      </c>
      <c r="AW7" s="38">
        <v>1260.06</v>
      </c>
      <c r="AX7" s="38">
        <v>1641.22</v>
      </c>
      <c r="AY7" s="38">
        <v>2098.87</v>
      </c>
      <c r="AZ7" s="38">
        <v>571.29999999999995</v>
      </c>
      <c r="BA7" s="38">
        <v>527.82000000000005</v>
      </c>
      <c r="BB7" s="38">
        <v>477.44</v>
      </c>
      <c r="BC7" s="38">
        <v>445.85</v>
      </c>
      <c r="BD7" s="38">
        <v>264.33999999999997</v>
      </c>
      <c r="BE7" s="38">
        <v>123.51</v>
      </c>
      <c r="BF7" s="38">
        <v>106.01</v>
      </c>
      <c r="BG7" s="38">
        <v>244.99</v>
      </c>
      <c r="BH7" s="38">
        <v>230.2</v>
      </c>
      <c r="BI7" s="38">
        <v>240.06</v>
      </c>
      <c r="BJ7" s="38">
        <v>536.9</v>
      </c>
      <c r="BK7" s="38">
        <v>495.43</v>
      </c>
      <c r="BL7" s="38">
        <v>488.5</v>
      </c>
      <c r="BM7" s="38">
        <v>485.75</v>
      </c>
      <c r="BN7" s="38">
        <v>516.34</v>
      </c>
      <c r="BO7" s="38">
        <v>274.27</v>
      </c>
      <c r="BP7" s="38">
        <v>112.74</v>
      </c>
      <c r="BQ7" s="38">
        <v>130.46</v>
      </c>
      <c r="BR7" s="38">
        <v>135.94999999999999</v>
      </c>
      <c r="BS7" s="38">
        <v>117.71</v>
      </c>
      <c r="BT7" s="38">
        <v>141.41</v>
      </c>
      <c r="BU7" s="38">
        <v>80.010000000000005</v>
      </c>
      <c r="BV7" s="38">
        <v>81.900000000000006</v>
      </c>
      <c r="BW7" s="38">
        <v>82.42</v>
      </c>
      <c r="BX7" s="38">
        <v>83.59</v>
      </c>
      <c r="BY7" s="38">
        <v>83.27</v>
      </c>
      <c r="BZ7" s="38">
        <v>104.36</v>
      </c>
      <c r="CA7" s="38">
        <v>182.77</v>
      </c>
      <c r="CB7" s="38">
        <v>158.66</v>
      </c>
      <c r="CC7" s="38">
        <v>152.33000000000001</v>
      </c>
      <c r="CD7" s="38">
        <v>176.07</v>
      </c>
      <c r="CE7" s="38">
        <v>147.03</v>
      </c>
      <c r="CF7" s="38">
        <v>232.46</v>
      </c>
      <c r="CG7" s="38">
        <v>227.97</v>
      </c>
      <c r="CH7" s="38">
        <v>226.99</v>
      </c>
      <c r="CI7" s="38">
        <v>230.22</v>
      </c>
      <c r="CJ7" s="38">
        <v>228.81</v>
      </c>
      <c r="CK7" s="38">
        <v>165.71</v>
      </c>
      <c r="CL7" s="38">
        <v>48.02</v>
      </c>
      <c r="CM7" s="38">
        <v>46.43</v>
      </c>
      <c r="CN7" s="38">
        <v>44.54</v>
      </c>
      <c r="CO7" s="38">
        <v>44.76</v>
      </c>
      <c r="CP7" s="38">
        <v>45.8</v>
      </c>
      <c r="CQ7" s="38">
        <v>41.24</v>
      </c>
      <c r="CR7" s="38">
        <v>40.700000000000003</v>
      </c>
      <c r="CS7" s="38">
        <v>39.909999999999997</v>
      </c>
      <c r="CT7" s="38">
        <v>41.09</v>
      </c>
      <c r="CU7" s="38">
        <v>38.979999999999997</v>
      </c>
      <c r="CV7" s="38">
        <v>60.41</v>
      </c>
      <c r="CW7" s="38">
        <v>84.52</v>
      </c>
      <c r="CX7" s="38">
        <v>86.76</v>
      </c>
      <c r="CY7" s="38">
        <v>88.33</v>
      </c>
      <c r="CZ7" s="38">
        <v>88.82</v>
      </c>
      <c r="DA7" s="38">
        <v>87.16</v>
      </c>
      <c r="DB7" s="38">
        <v>74.900000000000006</v>
      </c>
      <c r="DC7" s="38">
        <v>74.61</v>
      </c>
      <c r="DD7" s="38">
        <v>75.62</v>
      </c>
      <c r="DE7" s="38">
        <v>75.91</v>
      </c>
      <c r="DF7" s="38">
        <v>75.010000000000005</v>
      </c>
      <c r="DG7" s="38">
        <v>89.93</v>
      </c>
      <c r="DH7" s="38">
        <v>46.17</v>
      </c>
      <c r="DI7" s="38">
        <v>64.48</v>
      </c>
      <c r="DJ7" s="38">
        <v>61.63</v>
      </c>
      <c r="DK7" s="38">
        <v>63.32</v>
      </c>
      <c r="DL7" s="38">
        <v>64.38</v>
      </c>
      <c r="DM7" s="38">
        <v>39.049999999999997</v>
      </c>
      <c r="DN7" s="38">
        <v>50.44</v>
      </c>
      <c r="DO7" s="38">
        <v>51.44</v>
      </c>
      <c r="DP7" s="38">
        <v>52.4</v>
      </c>
      <c r="DQ7" s="38">
        <v>51.89</v>
      </c>
      <c r="DR7" s="38">
        <v>48.12</v>
      </c>
      <c r="DS7" s="38">
        <v>3.96</v>
      </c>
      <c r="DT7" s="38">
        <v>7.13</v>
      </c>
      <c r="DU7" s="38">
        <v>8.76</v>
      </c>
      <c r="DV7" s="38">
        <v>9.48</v>
      </c>
      <c r="DW7" s="38">
        <v>9.48</v>
      </c>
      <c r="DX7" s="38">
        <v>8.18</v>
      </c>
      <c r="DY7" s="38">
        <v>9.64</v>
      </c>
      <c r="DZ7" s="38">
        <v>11.68</v>
      </c>
      <c r="EA7" s="38">
        <v>14.01</v>
      </c>
      <c r="EB7" s="38">
        <v>14.74</v>
      </c>
      <c r="EC7" s="38">
        <v>15.89</v>
      </c>
      <c r="ED7" s="38">
        <v>0</v>
      </c>
      <c r="EE7" s="38">
        <v>0.65</v>
      </c>
      <c r="EF7" s="38">
        <v>0.16</v>
      </c>
      <c r="EG7" s="38">
        <v>0</v>
      </c>
      <c r="EH7" s="38">
        <v>0</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ws1401</cp:lastModifiedBy>
  <cp:lastPrinted>2019-02-06T00:43:55Z</cp:lastPrinted>
  <dcterms:created xsi:type="dcterms:W3CDTF">2018-12-03T08:31:44Z</dcterms:created>
  <dcterms:modified xsi:type="dcterms:W3CDTF">2019-02-06T00:44:56Z</dcterms:modified>
  <cp:category/>
</cp:coreProperties>
</file>