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mc:AlternateContent xmlns:mc="http://schemas.openxmlformats.org/markup-compatibility/2006">
    <mc:Choice Requires="x15">
      <x15ac:absPath xmlns:x15ac="http://schemas.microsoft.com/office/spreadsheetml/2010/11/ac" url="C:\Users\seisaku02\Desktop\"/>
    </mc:Choice>
  </mc:AlternateContent>
  <xr:revisionPtr revIDLastSave="0" documentId="8_{358F44A1-EA70-409E-BD07-DCB9B00C1DC3}" xr6:coauthVersionLast="43" xr6:coauthVersionMax="43" xr10:uidLastSave="{00000000-0000-0000-0000-000000000000}"/>
  <bookViews>
    <workbookView xWindow="-120" yWindow="-120" windowWidth="19440" windowHeight="15000" firstSheet="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7" i="10" l="1"/>
  <c r="BG36" i="10"/>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AM37" i="10"/>
  <c r="U37" i="10"/>
  <c r="AM36" i="10"/>
  <c r="AM35" i="10"/>
  <c r="C34" i="10"/>
  <c r="C35" i="10" s="1"/>
  <c r="C36" i="10" l="1"/>
  <c r="C37"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s="1"/>
  <c r="BE36" i="10" s="1"/>
  <c r="BE37" i="10" s="1"/>
  <c r="BW34" i="10" l="1"/>
  <c r="BW35" i="10" s="1"/>
  <c r="BW36" i="10" s="1"/>
  <c r="BW37" i="10" s="1"/>
  <c r="BW38" i="10" s="1"/>
  <c r="BW39" i="10" s="1"/>
  <c r="BW40" i="10" s="1"/>
  <c r="BW41" i="10" s="1"/>
  <c r="BW42" i="10" s="1"/>
  <c r="BW43" i="10" s="1"/>
  <c r="CO34" i="10" l="1"/>
  <c r="CO35" i="10" s="1"/>
  <c r="CO36" i="10" s="1"/>
</calcChain>
</file>

<file path=xl/sharedStrings.xml><?xml version="1.0" encoding="utf-8"?>
<sst xmlns="http://schemas.openxmlformats.org/spreadsheetml/2006/main" count="1167" uniqueCount="619">
  <si>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</si>
  <si>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</si>
  <si>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</si>
  <si>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</si>
  <si>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</si>
  <si>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</si>
  <si>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</si>
  <si>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</si>
  <si>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</si>
  <si>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</si>
  <si>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</si>
  <si>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</si>
  <si>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</si>
  <si>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</si>
  <si>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</si>
  <si>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</si>
  <si>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</si>
  <si>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</si>
  <si>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</si>
  <si>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</si>
  <si>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</si>
  <si>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</si>
  <si>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</si>
  <si>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</si>
  <si>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</si>
  <si>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</si>
  <si>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</si>
  <si>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</si>
  <si>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</si>
  <si>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</si>
  <si>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</si>
  <si>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</si>
  <si>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</si>
  <si>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</si>
  <si>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</si>
  <si>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</si>
  <si>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</si>
  <si>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</si>
  <si>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</si>
  <si>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</si>
  <si>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</si>
  <si>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</si>
  <si>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</si>
  <si>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</si>
  <si>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</si>
  <si>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</si>
  <si>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</si>
  <si>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</si>
  <si>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</si>
  <si>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</si>
  <si>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</si>
  <si>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</si>
  <si>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</si>
  <si>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</si>
  <si>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</si>
  <si>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</si>
  <si>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</si>
  <si>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</si>
  <si>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</si>
  <si>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</si>
  <si>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</si>
  <si>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</si>
  <si>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</si>
  <si>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</si>
  <si>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</si>
  <si>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</si>
  <si>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</si>
  <si>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</si>
  <si>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</si>
  <si>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</si>
  <si>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</si>
  <si>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</si>
  <si>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</si>
  <si>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</si>
  <si>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</si>
  <si>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</si>
  <si>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</si>
  <si>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</si>
  <si>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</si>
  <si>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</si>
  <si>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</si>
  <si>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</si>
  <si>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</si>
  <si>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</si>
  <si>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</si>
  <si>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Ⅰ－０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</si>
  <si>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</si>
  <si>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</si>
  <si>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</si>
  <si>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</si>
  <si>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</si>
  <si>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</si>
  <si>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</si>
  <si>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</si>
  <si>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</si>
  <si>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</si>
  <si>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</si>
  <si>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</si>
  <si>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木島平村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</si>
  <si>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</si>
  <si>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</si>
  <si>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</si>
  <si>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</si>
  <si>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</si>
  <si>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</si>
  <si>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</si>
  <si>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</si>
  <si>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</si>
  <si>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</si>
  <si>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</si>
  <si>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</si>
  <si>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</si>
  <si>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</si>
  <si>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</si>
  <si>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</si>
  <si>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</si>
  <si>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</si>
  <si>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</si>
  <si>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</si>
  <si>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</si>
  <si>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</si>
  <si>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</si>
  <si>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</si>
  <si>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</si>
  <si>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</si>
  <si>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</si>
  <si>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</si>
  <si>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</si>
  <si>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</si>
  <si>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</si>
  <si>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</si>
  <si>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</si>
  <si>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</si>
  <si>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</si>
  <si>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</si>
  <si>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</si>
  <si>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</si>
  <si>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</si>
  <si>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</si>
  <si>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</si>
  <si>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</si>
  <si>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</si>
  <si>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</si>
  <si>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</si>
  <si>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</si>
  <si>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</si>
  <si>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</si>
  <si>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</si>
  <si>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</si>
  <si>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</si>
  <si>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</si>
  <si>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</si>
  <si>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</si>
  <si>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</si>
  <si>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-2.2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</si>
  <si>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</si>
  <si>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</si>
  <si>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</si>
  <si>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</si>
  <si>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</si>
  <si>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</si>
  <si>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</si>
  <si>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</si>
  <si>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</si>
  <si>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</si>
  <si>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</si>
  <si>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</si>
  <si>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</si>
  <si>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</si>
  <si>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</si>
  <si>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</si>
  <si>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</si>
  <si>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</si>
  <si>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</si>
  <si>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</si>
  <si>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</si>
  <si>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</si>
  <si>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</si>
  <si>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</si>
  <si>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</si>
  <si>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</si>
  <si>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</si>
  <si>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</si>
  <si>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</si>
  <si>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</si>
  <si>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</si>
  <si>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</si>
  <si>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</si>
  <si>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</si>
  <si>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</si>
  <si>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</si>
  <si>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</si>
  <si>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</si>
  <si>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</si>
  <si>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</si>
  <si>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</si>
  <si>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</si>
  <si>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</si>
  <si>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</si>
  <si>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</si>
  <si>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</si>
  <si>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</si>
  <si>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</si>
  <si>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</si>
  <si>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</si>
  <si>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</si>
  <si>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</si>
  <si>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</si>
  <si>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</si>
  <si>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</si>
  <si>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</si>
  <si>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</si>
  <si>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</si>
  <si>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</si>
  <si>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</si>
  <si>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</si>
  <si>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</si>
  <si>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</si>
  <si>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長野県木島平村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</si>
  <si>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</si>
  <si>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</si>
  <si>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</si>
  <si>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</si>
  <si>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</si>
  <si>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</si>
  <si>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</si>
  <si>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</si>
  <si>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</si>
  <si>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</si>
  <si>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</si>
  <si>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</si>
  <si>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</si>
  <si>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</si>
  <si>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</si>
  <si>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</si>
  <si>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</si>
  <si>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</si>
  <si>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</si>
  <si>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</si>
  <si>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</si>
  <si>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</si>
  <si>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</si>
  <si>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</si>
  <si>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</si>
  <si>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</si>
  <si>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</si>
  <si>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</si>
  <si>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</si>
  <si>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</si>
  <si>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</si>
  <si>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</si>
  <si>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</si>
  <si>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</si>
  <si>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</si>
  <si>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</si>
  <si>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</si>
  <si>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</si>
  <si>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</si>
  <si>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</si>
  <si>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</si>
  <si>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</si>
  <si>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</si>
  <si>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</si>
  <si>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</si>
  <si>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</si>
  <si>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</si>
  <si>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</si>
  <si>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</si>
  <si>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</si>
  <si>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</si>
  <si>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</si>
  <si>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</si>
  <si>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</si>
  <si>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</si>
  <si>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</si>
  <si>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</si>
  <si>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</si>
  <si>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</si>
  <si>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</si>
  <si>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</si>
  <si>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</si>
  <si>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</si>
  <si>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</si>
  <si>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</si>
  <si>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</si>
  <si>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</si>
  <si>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</si>
  <si>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</si>
  <si>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</si>
  <si>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</si>
  <si>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</si>
  <si>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</si>
  <si>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</si>
  <si>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</si>
  <si>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</si>
  <si>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</si>
  <si>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</si>
  <si>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</si>
  <si>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</si>
  <si>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</si>
  <si>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</si>
  <si>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</si>
  <si>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</si>
  <si>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</si>
  <si>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</si>
  <si>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</si>
  <si>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</si>
  <si>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</si>
  <si>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</si>
  <si>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</si>
  <si>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</si>
  <si>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</si>
  <si>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</si>
  <si>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</si>
  <si>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</si>
  <si>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</si>
  <si>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</si>
  <si>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</si>
  <si>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</si>
  <si>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</si>
  <si>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</si>
  <si>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</si>
  <si>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</si>
  <si>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</si>
  <si>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</si>
  <si>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</si>
  <si>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</si>
  <si>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</si>
  <si>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</si>
  <si>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</si>
  <si>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</si>
  <si>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</si>
  <si>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</si>
  <si>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</si>
  <si>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</si>
  <si>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</si>
  <si>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</si>
  <si>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</si>
  <si>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</si>
  <si>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観光施設</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</si>
  <si>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</si>
  <si>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</si>
  <si>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</si>
  <si>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</si>
  <si>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</si>
  <si>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</si>
  <si>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</si>
  <si>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簡易水道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</si>
  <si>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</si>
  <si>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</si>
  <si>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</si>
  <si>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</si>
  <si>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</si>
  <si>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</si>
  <si>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</si>
  <si>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</si>
  <si>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</si>
  <si>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</si>
  <si>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</si>
  <si>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</si>
  <si>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</si>
  <si>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</si>
  <si>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</si>
  <si>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</si>
  <si>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</si>
  <si>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</si>
  <si>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</si>
  <si>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</si>
  <si>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</si>
  <si>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</si>
  <si>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</si>
  <si>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長野県木島平村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</si>
  <si>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</si>
  <si>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</si>
  <si>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</si>
  <si>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</si>
  <si>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</si>
  <si>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</si>
  <si>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</si>
  <si>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</si>
  <si>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</si>
  <si>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</si>
  <si>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</si>
  <si>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</si>
  <si>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</si>
  <si>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</si>
  <si>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</si>
  <si>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</si>
  <si>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</si>
  <si>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</si>
  <si>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</si>
  <si>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</si>
  <si>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情報通信特別会計</t>
    <phoneticPr fontId="5"/>
  </si>
  <si>
    <t>学校給食特別会計</t>
    <phoneticPr fontId="5"/>
  </si>
  <si>
    <t>奨学資金貸付事業特別会計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</si>
  <si>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</si>
  <si>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</si>
  <si>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</si>
  <si>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</si>
  <si>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</si>
  <si>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</si>
  <si>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</si>
  <si>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</si>
  <si>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</si>
  <si>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</si>
  <si>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</si>
  <si>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</si>
  <si>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</si>
  <si>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</si>
  <si>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</si>
  <si>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</si>
  <si>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木島平村水道事業会計</t>
    <phoneticPr fontId="5"/>
  </si>
  <si>
    <t>法適用企業</t>
    <phoneticPr fontId="5"/>
  </si>
  <si>
    <t>木島平村高社簡易水道特別会計</t>
    <phoneticPr fontId="5"/>
  </si>
  <si>
    <t>法非適用企業</t>
    <phoneticPr fontId="5"/>
  </si>
  <si>
    <t>木島平村下水道特別会計</t>
    <phoneticPr fontId="5"/>
  </si>
  <si>
    <t>木島平村農業集落排水事業特別会計</t>
    <phoneticPr fontId="5"/>
  </si>
  <si>
    <t>木島平村観光施設特別会計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</si>
  <si>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</si>
  <si>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</si>
  <si>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</si>
  <si>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</si>
  <si>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</si>
  <si>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</si>
  <si>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</si>
  <si>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</si>
  <si>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</si>
  <si>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</si>
  <si>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</si>
  <si>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</si>
  <si>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</si>
  <si>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</si>
  <si>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</si>
  <si>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</si>
  <si>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</si>
  <si>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</si>
  <si>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</si>
  <si>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</si>
  <si>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</si>
  <si>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</si>
  <si>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</si>
  <si>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</si>
  <si>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</si>
  <si>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</si>
  <si>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</si>
  <si>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</si>
  <si>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</si>
  <si>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</si>
  <si>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</si>
  <si>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</si>
  <si>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</si>
  <si>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</si>
  <si>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</si>
  <si>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</si>
  <si>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</si>
  <si>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</si>
  <si>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</si>
  <si>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</si>
  <si>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</si>
  <si>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</si>
  <si>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</si>
  <si>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</si>
  <si>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</si>
  <si>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</si>
  <si>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</si>
  <si>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</si>
  <si>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</si>
  <si>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</si>
  <si>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</si>
  <si>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</si>
  <si>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</si>
  <si>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</si>
  <si>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</si>
  <si>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</si>
  <si>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</si>
  <si>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</si>
  <si>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</si>
  <si>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</si>
  <si>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</si>
  <si>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</si>
  <si>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</si>
  <si>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</si>
  <si>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</si>
  <si>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</si>
  <si>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</si>
  <si>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</si>
  <si>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</si>
  <si>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</si>
  <si>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</si>
  <si>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</si>
  <si>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</si>
  <si>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</si>
  <si>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</si>
  <si>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</si>
  <si>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</si>
  <si>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</si>
  <si>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</si>
  <si>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</si>
  <si>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</si>
  <si>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</si>
  <si>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</si>
  <si>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</si>
  <si>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</si>
  <si>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</si>
  <si>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</si>
  <si>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</si>
  <si>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</si>
  <si>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</si>
  <si>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</si>
  <si>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</si>
  <si>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</si>
  <si>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</si>
  <si>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</si>
  <si>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</si>
  <si>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</si>
  <si>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</si>
  <si>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</si>
  <si>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</si>
  <si>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</si>
  <si>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</si>
  <si>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</si>
  <si>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</si>
  <si>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</si>
  <si>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</si>
  <si>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</si>
  <si>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</si>
  <si>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</si>
  <si>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</si>
  <si>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</si>
  <si>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</si>
  <si>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</si>
  <si>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</si>
  <si>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</si>
  <si>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</si>
  <si>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</si>
  <si>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</si>
  <si>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</si>
  <si>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</si>
  <si>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</si>
  <si>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</si>
  <si>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</si>
  <si>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</si>
  <si>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</si>
  <si>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</si>
  <si>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</si>
  <si>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</si>
  <si>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</si>
  <si>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</si>
  <si>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</si>
  <si>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</si>
  <si>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</si>
  <si>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</si>
  <si>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</si>
  <si>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</si>
  <si>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</si>
  <si>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</si>
  <si>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</si>
  <si>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</si>
  <si>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</si>
  <si>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</si>
  <si>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</si>
  <si>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</si>
  <si>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</si>
  <si>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0.96</t>
  </si>
  <si>
    <t>▲ 6.05</t>
  </si>
  <si>
    <t>▲ 2.29</t>
  </si>
  <si>
    <t>▲ 6.70</t>
  </si>
  <si>
    <t>木島平村水道事業会計</t>
  </si>
  <si>
    <t>一般会計</t>
  </si>
  <si>
    <t>介護保険特別会計</t>
  </si>
  <si>
    <t>情報通信特別会計</t>
  </si>
  <si>
    <t>学校給食特別会計</t>
  </si>
  <si>
    <t>木島平村下水道特別会計</t>
  </si>
  <si>
    <t>木島平村高社簡易水道特別会計</t>
  </si>
  <si>
    <t>国民健康保険特別会計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</si>
  <si>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</si>
  <si>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</si>
  <si>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</si>
  <si>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</si>
  <si>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</si>
  <si>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</si>
  <si>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</si>
  <si>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</si>
  <si>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</si>
  <si>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</si>
  <si>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</si>
  <si>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岳北広域行政組合</t>
    <rPh sb="0" eb="2">
      <t>ガクホク</t>
    </rPh>
    <rPh sb="2" eb="4">
      <t>コウイキ</t>
    </rPh>
    <rPh sb="4" eb="6">
      <t>ギョウセイ</t>
    </rPh>
    <rPh sb="6" eb="8">
      <t>クミアイ</t>
    </rPh>
    <phoneticPr fontId="2"/>
  </si>
  <si>
    <t>北信広域連合（一般会計）</t>
    <rPh sb="0" eb="2">
      <t>ホクシン</t>
    </rPh>
    <rPh sb="2" eb="4">
      <t>コウイキ</t>
    </rPh>
    <rPh sb="4" eb="6">
      <t>レンゴウ</t>
    </rPh>
    <rPh sb="7" eb="9">
      <t>イッパン</t>
    </rPh>
    <rPh sb="9" eb="11">
      <t>カイケイ</t>
    </rPh>
    <phoneticPr fontId="2"/>
  </si>
  <si>
    <t>北信広域連合（養護老人ホーム事業特別会計）</t>
    <rPh sb="0" eb="2">
      <t>ホクシン</t>
    </rPh>
    <rPh sb="2" eb="4">
      <t>コウイキ</t>
    </rPh>
    <rPh sb="4" eb="6">
      <t>レンゴウ</t>
    </rPh>
    <rPh sb="7" eb="9">
      <t>ヨウゴ</t>
    </rPh>
    <rPh sb="9" eb="11">
      <t>ロウジン</t>
    </rPh>
    <rPh sb="14" eb="16">
      <t>ジギョウ</t>
    </rPh>
    <rPh sb="16" eb="18">
      <t>トクベツ</t>
    </rPh>
    <rPh sb="18" eb="20">
      <t>カイケイ</t>
    </rPh>
    <phoneticPr fontId="2"/>
  </si>
  <si>
    <t>北信広域連合（特別養護老人ホーム事業特別会計）</t>
    <rPh sb="0" eb="2">
      <t>ホクシン</t>
    </rPh>
    <rPh sb="2" eb="4">
      <t>コウイキ</t>
    </rPh>
    <rPh sb="4" eb="6">
      <t>レンゴウ</t>
    </rPh>
    <rPh sb="7" eb="9">
      <t>トクベツ</t>
    </rPh>
    <rPh sb="9" eb="11">
      <t>ヨウゴ</t>
    </rPh>
    <rPh sb="11" eb="13">
      <t>ロウジン</t>
    </rPh>
    <rPh sb="16" eb="18">
      <t>ジギョウ</t>
    </rPh>
    <rPh sb="18" eb="20">
      <t>トクベツ</t>
    </rPh>
    <rPh sb="20" eb="22">
      <t>カイケイ</t>
    </rPh>
    <phoneticPr fontId="2"/>
  </si>
  <si>
    <t>長野県後期高齢者医療広域連合（一般会計）</t>
    <rPh sb="0" eb="3">
      <t>ナガノケン</t>
    </rPh>
    <rPh sb="3" eb="5">
      <t>コウキ</t>
    </rPh>
    <rPh sb="5" eb="8">
      <t>コウレイシャ</t>
    </rPh>
    <rPh sb="8" eb="10">
      <t>イリョウ</t>
    </rPh>
    <rPh sb="10" eb="12">
      <t>コウイキ</t>
    </rPh>
    <rPh sb="12" eb="14">
      <t>レンゴウ</t>
    </rPh>
    <rPh sb="15" eb="17">
      <t>イッパン</t>
    </rPh>
    <rPh sb="17" eb="19">
      <t>カイケイ</t>
    </rPh>
    <phoneticPr fontId="2"/>
  </si>
  <si>
    <t>長野県後期高齢者医療広域連合（後期高齢者医療特別会計）</t>
    <rPh sb="0" eb="3">
      <t>ナガノケン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</si>
  <si>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長野県市町村総合事務組合（一般会計）</t>
    <rPh sb="0" eb="3">
      <t>ナガノケン</t>
    </rPh>
    <rPh sb="3" eb="6">
      <t>シチョウソン</t>
    </rPh>
    <rPh sb="6" eb="8">
      <t>ソウゴウ</t>
    </rPh>
    <rPh sb="8" eb="10">
      <t>ジム</t>
    </rPh>
    <rPh sb="10" eb="12">
      <t>クミアイ</t>
    </rPh>
    <rPh sb="13" eb="15">
      <t>イッパン</t>
    </rPh>
    <rPh sb="15" eb="17">
      <t>カイケイ</t>
    </rPh>
    <phoneticPr fontId="2"/>
  </si>
  <si>
    <t>長野県市町村自治振興組合</t>
    <rPh sb="0" eb="3">
      <t>ナガノケン</t>
    </rPh>
    <rPh sb="3" eb="6">
      <t>シチョウソン</t>
    </rPh>
    <rPh sb="6" eb="8">
      <t>ジチ</t>
    </rPh>
    <rPh sb="8" eb="10">
      <t>シンコウ</t>
    </rPh>
    <rPh sb="10" eb="12">
      <t>クミアイ</t>
    </rPh>
    <phoneticPr fontId="2"/>
  </si>
  <si>
    <t>東北信市町村交通災害共済事務組合</t>
    <rPh sb="0" eb="2">
      <t>トウホク</t>
    </rPh>
    <rPh sb="2" eb="3">
      <t>シン</t>
    </rPh>
    <rPh sb="3" eb="6">
      <t>シチョウソン</t>
    </rPh>
    <rPh sb="6" eb="8">
      <t>コウツウ</t>
    </rPh>
    <rPh sb="8" eb="10">
      <t>サイガイ</t>
    </rPh>
    <rPh sb="10" eb="12">
      <t>キョウサイ</t>
    </rPh>
    <rPh sb="12" eb="14">
      <t>ジム</t>
    </rPh>
    <rPh sb="14" eb="16">
      <t>クミアイ</t>
    </rPh>
    <phoneticPr fontId="2"/>
  </si>
  <si>
    <t>長野県地方税滞納整理機構</t>
    <rPh sb="0" eb="3">
      <t>ナガノケン</t>
    </rPh>
    <rPh sb="3" eb="6">
      <t>チホウゼイ</t>
    </rPh>
    <rPh sb="6" eb="8">
      <t>タイノウ</t>
    </rPh>
    <rPh sb="8" eb="10">
      <t>セイリ</t>
    </rPh>
    <rPh sb="10" eb="12">
      <t>キコウ</t>
    </rPh>
    <phoneticPr fontId="2"/>
  </si>
  <si>
    <t>木島平観光株式会社</t>
    <rPh sb="0" eb="3">
      <t>キジマダイラ</t>
    </rPh>
    <rPh sb="3" eb="5">
      <t>カンコウ</t>
    </rPh>
    <rPh sb="5" eb="9">
      <t>カブシキガイシャ</t>
    </rPh>
    <phoneticPr fontId="2"/>
  </si>
  <si>
    <t>-</t>
    <phoneticPr fontId="2"/>
  </si>
  <si>
    <t>木島平村農業振興公社</t>
    <rPh sb="0" eb="4">
      <t>キジマダイラムラ</t>
    </rPh>
    <rPh sb="4" eb="6">
      <t>ノウギョウ</t>
    </rPh>
    <rPh sb="6" eb="8">
      <t>シンコウ</t>
    </rPh>
    <rPh sb="8" eb="10">
      <t>コウシャ</t>
    </rPh>
    <phoneticPr fontId="2"/>
  </si>
  <si>
    <t>木島平村土地開発公社</t>
    <rPh sb="0" eb="4">
      <t>キジマダイラムラ</t>
    </rPh>
    <rPh sb="4" eb="6">
      <t>トチ</t>
    </rPh>
    <rPh sb="6" eb="8">
      <t>カイハツ</t>
    </rPh>
    <rPh sb="8" eb="10">
      <t>コウシャ</t>
    </rPh>
    <phoneticPr fontId="2"/>
  </si>
  <si>
    <t>○</t>
    <phoneticPr fontId="2"/>
  </si>
  <si>
    <t>-</t>
    <phoneticPr fontId="2"/>
  </si>
  <si>
    <t>災害対策基金</t>
    <rPh sb="0" eb="2">
      <t>サイガイ</t>
    </rPh>
    <rPh sb="2" eb="4">
      <t>タイサク</t>
    </rPh>
    <rPh sb="4" eb="6">
      <t>キキン</t>
    </rPh>
    <phoneticPr fontId="5"/>
  </si>
  <si>
    <t>観光振興基金</t>
    <rPh sb="0" eb="2">
      <t>カンコウ</t>
    </rPh>
    <rPh sb="2" eb="4">
      <t>シンコウ</t>
    </rPh>
    <rPh sb="4" eb="6">
      <t>キキン</t>
    </rPh>
    <phoneticPr fontId="5"/>
  </si>
  <si>
    <t>ふるさと基金</t>
    <rPh sb="4" eb="6">
      <t>キキン</t>
    </rPh>
    <phoneticPr fontId="5"/>
  </si>
  <si>
    <t>福祉基金</t>
    <rPh sb="0" eb="2">
      <t>フクシ</t>
    </rPh>
    <rPh sb="2" eb="4">
      <t>キキン</t>
    </rPh>
    <phoneticPr fontId="5"/>
  </si>
  <si>
    <t>公共施設基金</t>
    <rPh sb="0" eb="2">
      <t>コウキョウ</t>
    </rPh>
    <rPh sb="2" eb="4">
      <t>シセツ</t>
    </rPh>
    <rPh sb="4" eb="6">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</si>
  <si>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</si>
  <si>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</si>
  <si>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</si>
  <si>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</si>
  <si>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</si>
  <si>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</si>
  <si>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</si>
  <si>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</si>
  <si>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</si>
  <si>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</si>
  <si>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令和元年度の役場新庁舎建設に関わる起債発行により、将来負担比率は上昇しています。また、令和２年度、令和３年度にも役場周辺整備事業により起債発行を予定しており、今後当面の間はは、将来負担利率の上昇が見込まれています。有形固定資産減価償却率は、役場庁舎の建て替えにより令和元年度は前年度と比べ若干の改善がみられましたが、当面は大規模施設の除却・立替等は予定されておらず、上昇していくことが見込まれます。</t>
    <rPh sb="0" eb="2">
      <t>レイワ</t>
    </rPh>
    <rPh sb="2" eb="4">
      <t>ガンネン</t>
    </rPh>
    <rPh sb="4" eb="5">
      <t>ド</t>
    </rPh>
    <rPh sb="6" eb="8">
      <t>ヤクバ</t>
    </rPh>
    <rPh sb="8" eb="11">
      <t>シンチョウシャ</t>
    </rPh>
    <rPh sb="11" eb="13">
      <t>ケンセツ</t>
    </rPh>
    <rPh sb="14" eb="15">
      <t>カカ</t>
    </rPh>
    <rPh sb="17" eb="19">
      <t>キサイ</t>
    </rPh>
    <rPh sb="19" eb="21">
      <t>ハッコウ</t>
    </rPh>
    <rPh sb="25" eb="27">
      <t>ショウライ</t>
    </rPh>
    <rPh sb="27" eb="29">
      <t>フタン</t>
    </rPh>
    <rPh sb="29" eb="31">
      <t>ヒリツ</t>
    </rPh>
    <rPh sb="32" eb="34">
      <t>ジョウショウ</t>
    </rPh>
    <rPh sb="43" eb="45">
      <t>レイワ</t>
    </rPh>
    <rPh sb="46" eb="48">
      <t>ネンド</t>
    </rPh>
    <rPh sb="49" eb="51">
      <t>レイワ</t>
    </rPh>
    <rPh sb="52" eb="54">
      <t>ネンド</t>
    </rPh>
    <rPh sb="56" eb="58">
      <t>ヤクバ</t>
    </rPh>
    <rPh sb="58" eb="60">
      <t>シュウヘン</t>
    </rPh>
    <rPh sb="60" eb="62">
      <t>セイビ</t>
    </rPh>
    <rPh sb="62" eb="64">
      <t>ジギョウ</t>
    </rPh>
    <rPh sb="67" eb="69">
      <t>キサイ</t>
    </rPh>
    <rPh sb="69" eb="71">
      <t>ハッコウ</t>
    </rPh>
    <rPh sb="72" eb="74">
      <t>ヨテイ</t>
    </rPh>
    <rPh sb="79" eb="81">
      <t>コンゴ</t>
    </rPh>
    <rPh sb="81" eb="83">
      <t>トウメン</t>
    </rPh>
    <rPh sb="84" eb="85">
      <t>アイダ</t>
    </rPh>
    <rPh sb="88" eb="90">
      <t>ショウライ</t>
    </rPh>
    <rPh sb="90" eb="92">
      <t>フタン</t>
    </rPh>
    <rPh sb="92" eb="94">
      <t>リリツ</t>
    </rPh>
    <rPh sb="95" eb="97">
      <t>ジョウショウ</t>
    </rPh>
    <rPh sb="98" eb="100">
      <t>ミコ</t>
    </rPh>
    <rPh sb="107" eb="109">
      <t>ユウケイ</t>
    </rPh>
    <rPh sb="109" eb="111">
      <t>コテイ</t>
    </rPh>
    <rPh sb="111" eb="113">
      <t>シサン</t>
    </rPh>
    <rPh sb="113" eb="115">
      <t>ゲンカ</t>
    </rPh>
    <rPh sb="115" eb="117">
      <t>ショウキャク</t>
    </rPh>
    <rPh sb="117" eb="118">
      <t>リツ</t>
    </rPh>
    <rPh sb="120" eb="122">
      <t>ヤクバ</t>
    </rPh>
    <rPh sb="122" eb="124">
      <t>チョウシャ</t>
    </rPh>
    <rPh sb="125" eb="126">
      <t>タ</t>
    </rPh>
    <rPh sb="127" eb="128">
      <t>カ</t>
    </rPh>
    <rPh sb="132" eb="134">
      <t>レイワ</t>
    </rPh>
    <rPh sb="134" eb="136">
      <t>ガンネン</t>
    </rPh>
    <rPh sb="136" eb="137">
      <t>ド</t>
    </rPh>
    <rPh sb="138" eb="141">
      <t>ゼンネンド</t>
    </rPh>
    <rPh sb="142" eb="143">
      <t>クラ</t>
    </rPh>
    <rPh sb="144" eb="146">
      <t>ジャッカン</t>
    </rPh>
    <rPh sb="147" eb="149">
      <t>カイゼン</t>
    </rPh>
    <rPh sb="158" eb="160">
      <t>トウメン</t>
    </rPh>
    <rPh sb="161" eb="164">
      <t>ダイキボ</t>
    </rPh>
    <rPh sb="164" eb="166">
      <t>シセツ</t>
    </rPh>
    <rPh sb="167" eb="169">
      <t>ジョキャク</t>
    </rPh>
    <rPh sb="170" eb="172">
      <t>タテカエ</t>
    </rPh>
    <rPh sb="172" eb="173">
      <t>トウ</t>
    </rPh>
    <rPh sb="174" eb="176">
      <t>ヨテイ</t>
    </rPh>
    <rPh sb="183" eb="185">
      <t>ジョウショウ</t>
    </rPh>
    <rPh sb="192" eb="194">
      <t>ミコ</t>
    </rPh>
    <phoneticPr fontId="5"/>
  </si>
  <si>
    <t>令和元年度の役場庁舎建設に関わる起債発行により、実質公債費比率、将来負担比率ともに上昇してきています。加えて、令和２・３年度で実施される役場周辺整備事業による起債の発行により、今後も実質公債費比率、将来負担比率は上昇していくことが見込まれます。将来の財政運営に影響を及ぼさないよう注視しつつ、起債の発行を最小限に抑えていくよう努める必要があります。</t>
    <rPh sb="0" eb="2">
      <t>レイワ</t>
    </rPh>
    <rPh sb="2" eb="4">
      <t>ガンネン</t>
    </rPh>
    <rPh sb="4" eb="5">
      <t>ド</t>
    </rPh>
    <rPh sb="6" eb="8">
      <t>ヤクバ</t>
    </rPh>
    <rPh sb="8" eb="10">
      <t>チョウシャ</t>
    </rPh>
    <rPh sb="10" eb="12">
      <t>ケンセツ</t>
    </rPh>
    <rPh sb="13" eb="14">
      <t>カカ</t>
    </rPh>
    <rPh sb="16" eb="18">
      <t>キサイ</t>
    </rPh>
    <rPh sb="18" eb="20">
      <t>ハッコウ</t>
    </rPh>
    <rPh sb="24" eb="26">
      <t>ジッシツ</t>
    </rPh>
    <rPh sb="26" eb="29">
      <t>コウサイヒ</t>
    </rPh>
    <rPh sb="29" eb="31">
      <t>ヒリツ</t>
    </rPh>
    <rPh sb="32" eb="34">
      <t>ショウライ</t>
    </rPh>
    <rPh sb="34" eb="36">
      <t>フタン</t>
    </rPh>
    <rPh sb="36" eb="38">
      <t>ヒリツ</t>
    </rPh>
    <rPh sb="41" eb="43">
      <t>ジョウショウ</t>
    </rPh>
    <rPh sb="51" eb="52">
      <t>クワ</t>
    </rPh>
    <rPh sb="55" eb="57">
      <t>レイワ</t>
    </rPh>
    <rPh sb="60" eb="62">
      <t>ネンド</t>
    </rPh>
    <rPh sb="63" eb="65">
      <t>ジッシ</t>
    </rPh>
    <rPh sb="68" eb="70">
      <t>ヤクバ</t>
    </rPh>
    <rPh sb="70" eb="72">
      <t>シュウヘン</t>
    </rPh>
    <rPh sb="72" eb="74">
      <t>セイビ</t>
    </rPh>
    <rPh sb="74" eb="76">
      <t>ジギョウ</t>
    </rPh>
    <rPh sb="79" eb="81">
      <t>キサイ</t>
    </rPh>
    <rPh sb="82" eb="84">
      <t>ハッコウ</t>
    </rPh>
    <rPh sb="88" eb="90">
      <t>コンゴ</t>
    </rPh>
    <rPh sb="91" eb="93">
      <t>ジッシツ</t>
    </rPh>
    <rPh sb="93" eb="96">
      <t>コウサイヒ</t>
    </rPh>
    <rPh sb="96" eb="98">
      <t>ヒリツ</t>
    </rPh>
    <rPh sb="99" eb="101">
      <t>ショウライ</t>
    </rPh>
    <rPh sb="101" eb="103">
      <t>フタン</t>
    </rPh>
    <rPh sb="103" eb="105">
      <t>ヒリツ</t>
    </rPh>
    <rPh sb="106" eb="108">
      <t>ジョウショウ</t>
    </rPh>
    <rPh sb="115" eb="117">
      <t>ミコ</t>
    </rPh>
    <rPh sb="122" eb="124">
      <t>ショウライ</t>
    </rPh>
    <rPh sb="125" eb="127">
      <t>ザイセイ</t>
    </rPh>
    <rPh sb="127" eb="129">
      <t>ウンエイ</t>
    </rPh>
    <rPh sb="130" eb="132">
      <t>エイキョウ</t>
    </rPh>
    <rPh sb="133" eb="134">
      <t>オヨ</t>
    </rPh>
    <rPh sb="140" eb="142">
      <t>チュウシ</t>
    </rPh>
    <rPh sb="146" eb="148">
      <t>キサイ</t>
    </rPh>
    <rPh sb="149" eb="151">
      <t>ハッコウ</t>
    </rPh>
    <rPh sb="152" eb="155">
      <t>サイショウゲン</t>
    </rPh>
    <rPh sb="156" eb="157">
      <t>オサ</t>
    </rPh>
    <rPh sb="163" eb="164">
      <t>ツト</t>
    </rPh>
    <rPh sb="166" eb="168">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</si>
</sst>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280458</c:v>
                </c:pt>
                <c:pt idx="1">
                  <c:v>291945</c:v>
                </c:pt>
                <c:pt idx="2">
                  <c:v>291173</c:v>
                </c:pt>
                <c:pt idx="3">
                  <c:v>271581</c:v>
                </c:pt>
                <c:pt idx="4">
                  <c:v>268375</c:v>
                </c:pt>
              </c:numCache>
            </c:numRef>
          </c:val>
          <c:smooth val="0"/>
          <c:extLst>
            <c:ext xmlns:c16="http://schemas.microsoft.com/office/drawing/2014/chart" uri="{C3380CC4-5D6E-409C-BE32-E72D297353CC}">
              <c16:uniqueId val="{00000000-ACBC-4888-9998-E89BBDC800F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60979</c:v>
                </c:pt>
                <c:pt idx="1">
                  <c:v>62847</c:v>
                </c:pt>
                <c:pt idx="2">
                  <c:v>112065</c:v>
                </c:pt>
                <c:pt idx="3">
                  <c:v>77277</c:v>
                </c:pt>
                <c:pt idx="4">
                  <c:v>202140</c:v>
                </c:pt>
              </c:numCache>
            </c:numRef>
          </c:val>
          <c:smooth val="0"/>
          <c:extLst>
            <c:ext xmlns:c16="http://schemas.microsoft.com/office/drawing/2014/chart" uri="{C3380CC4-5D6E-409C-BE32-E72D297353CC}">
              <c16:uniqueId val="{00000001-ACBC-4888-9998-E89BBDC800F7}"/>
            </c:ext>
          </c:extLst>
        </c:ser>
        <c:dLbls>
          <c:showLegendKey val="0"/>
          <c:showVal val="0"/>
          <c:showCatName val="0"/>
          <c:showSerName val="0"/>
          <c:showPercent val="0"/>
          <c:showBubbleSize val="0"/>
        </c:dLbls>
        <c:marker val="1"/>
        <c:smooth val="0"/>
        <c:axId val="268518496"/>
        <c:axId val="177755016"/>
      </c:lineChart>
      <c:catAx>
        <c:axId val="2685184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7755016"/>
        <c:crosses val="autoZero"/>
        <c:auto val="1"/>
        <c:lblAlgn val="ctr"/>
        <c:lblOffset val="100"/>
        <c:tickLblSkip val="1"/>
        <c:tickMarkSkip val="1"/>
        <c:noMultiLvlLbl val="0"/>
      </c:catAx>
      <c:valAx>
        <c:axId val="177755016"/>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85184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8.82</c:v>
                </c:pt>
                <c:pt idx="1">
                  <c:v>5.2</c:v>
                </c:pt>
                <c:pt idx="2">
                  <c:v>3.62</c:v>
                </c:pt>
                <c:pt idx="3">
                  <c:v>5.63</c:v>
                </c:pt>
                <c:pt idx="4">
                  <c:v>6.2</c:v>
                </c:pt>
              </c:numCache>
            </c:numRef>
          </c:val>
          <c:extLst>
            <c:ext xmlns:c16="http://schemas.microsoft.com/office/drawing/2014/chart" uri="{C3380CC4-5D6E-409C-BE32-E72D297353CC}">
              <c16:uniqueId val="{00000000-26F8-40EA-A9CF-05D57F1DA5E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34.1</c:v>
                </c:pt>
                <c:pt idx="1">
                  <c:v>40.17</c:v>
                </c:pt>
                <c:pt idx="2">
                  <c:v>37.11</c:v>
                </c:pt>
                <c:pt idx="3">
                  <c:v>34.44</c:v>
                </c:pt>
                <c:pt idx="4">
                  <c:v>30.54</c:v>
                </c:pt>
              </c:numCache>
            </c:numRef>
          </c:val>
          <c:extLst>
            <c:ext xmlns:c16="http://schemas.microsoft.com/office/drawing/2014/chart" uri="{C3380CC4-5D6E-409C-BE32-E72D297353CC}">
              <c16:uniqueId val="{00000001-26F8-40EA-A9CF-05D57F1DA5E3}"/>
            </c:ext>
          </c:extLst>
        </c:ser>
        <c:dLbls>
          <c:showLegendKey val="0"/>
          <c:showVal val="0"/>
          <c:showCatName val="0"/>
          <c:showSerName val="0"/>
          <c:showPercent val="0"/>
          <c:showBubbleSize val="0"/>
        </c:dLbls>
        <c:gapWidth val="250"/>
        <c:overlap val="100"/>
        <c:axId val="282831560"/>
        <c:axId val="2752217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1.69</c:v>
                </c:pt>
                <c:pt idx="1">
                  <c:v>-0.96</c:v>
                </c:pt>
                <c:pt idx="2">
                  <c:v>-6.05</c:v>
                </c:pt>
                <c:pt idx="3">
                  <c:v>-2.29</c:v>
                </c:pt>
                <c:pt idx="4">
                  <c:v>-6.7</c:v>
                </c:pt>
              </c:numCache>
            </c:numRef>
          </c:val>
          <c:smooth val="0"/>
          <c:extLst>
            <c:ext xmlns:c16="http://schemas.microsoft.com/office/drawing/2014/chart" uri="{C3380CC4-5D6E-409C-BE32-E72D297353CC}">
              <c16:uniqueId val="{00000002-26F8-40EA-A9CF-05D57F1DA5E3}"/>
            </c:ext>
          </c:extLst>
        </c:ser>
        <c:dLbls>
          <c:showLegendKey val="0"/>
          <c:showVal val="0"/>
          <c:showCatName val="0"/>
          <c:showSerName val="0"/>
          <c:showPercent val="0"/>
          <c:showBubbleSize val="0"/>
        </c:dLbls>
        <c:marker val="1"/>
        <c:smooth val="0"/>
        <c:axId val="282831560"/>
        <c:axId val="275221784"/>
      </c:lineChart>
      <c:catAx>
        <c:axId val="282831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75221784"/>
        <c:crosses val="autoZero"/>
        <c:auto val="1"/>
        <c:lblAlgn val="ctr"/>
        <c:lblOffset val="100"/>
        <c:tickLblSkip val="1"/>
        <c:tickMarkSkip val="1"/>
        <c:noMultiLvlLbl val="0"/>
      </c:catAx>
      <c:valAx>
        <c:axId val="2752217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2831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0.04</c:v>
                </c:pt>
                <c:pt idx="2">
                  <c:v>#N/A</c:v>
                </c:pt>
                <c:pt idx="3">
                  <c:v>7.0000000000000007E-2</c:v>
                </c:pt>
                <c:pt idx="4">
                  <c:v>#N/A</c:v>
                </c:pt>
                <c:pt idx="5">
                  <c:v>0.01</c:v>
                </c:pt>
                <c:pt idx="6">
                  <c:v>#N/A</c:v>
                </c:pt>
                <c:pt idx="7">
                  <c:v>0.01</c:v>
                </c:pt>
                <c:pt idx="8">
                  <c:v>#N/A</c:v>
                </c:pt>
                <c:pt idx="9">
                  <c:v>0</c:v>
                </c:pt>
              </c:numCache>
            </c:numRef>
          </c:val>
          <c:extLst>
            <c:ext xmlns:c16="http://schemas.microsoft.com/office/drawing/2014/chart" uri="{C3380CC4-5D6E-409C-BE32-E72D297353CC}">
              <c16:uniqueId val="{00000000-578A-43EA-9CE3-7B9DCDDD68E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78A-43EA-9CE3-7B9DCDDD68E5}"/>
            </c:ext>
          </c:extLst>
        </c:ser>
        <c:ser>
          <c:idx val="2"/>
          <c:order val="2"/>
          <c:tx>
            <c:strRef>
              <c:f>データシート!$A$29</c:f>
              <c:strCache>
                <c:ptCount val="1"/>
                <c:pt idx="0">
                  <c:v>国民健康保険特別会計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0.28999999999999998</c:v>
                </c:pt>
                <c:pt idx="2">
                  <c:v>#N/A</c:v>
                </c:pt>
                <c:pt idx="3">
                  <c:v>0.12</c:v>
                </c:pt>
                <c:pt idx="4">
                  <c:v>#N/A</c:v>
                </c:pt>
                <c:pt idx="5">
                  <c:v>0.02</c:v>
                </c:pt>
                <c:pt idx="6">
                  <c:v>#N/A</c:v>
                </c:pt>
                <c:pt idx="7">
                  <c:v>0</c:v>
                </c:pt>
                <c:pt idx="8">
                  <c:v>#N/A</c:v>
                </c:pt>
                <c:pt idx="9">
                  <c:v>0.01</c:v>
                </c:pt>
              </c:numCache>
            </c:numRef>
          </c:val>
          <c:extLst>
            <c:ext xmlns:c16="http://schemas.microsoft.com/office/drawing/2014/chart" uri="{C3380CC4-5D6E-409C-BE32-E72D297353CC}">
              <c16:uniqueId val="{00000002-578A-43EA-9CE3-7B9DCDDD68E5}"/>
            </c:ext>
          </c:extLst>
        </c:ser>
        <c:ser>
          <c:idx val="3"/>
          <c:order val="3"/>
          <c:tx>
            <c:strRef>
              <c:f>データシート!$A$30</c:f>
              <c:strCache>
                <c:ptCount val="1"/>
                <c:pt idx="0">
                  <c:v>木島平村高社簡易水道特別会計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0.05</c:v>
                </c:pt>
                <c:pt idx="2">
                  <c:v>#N/A</c:v>
                </c:pt>
                <c:pt idx="3">
                  <c:v>7.0000000000000007E-2</c:v>
                </c:pt>
                <c:pt idx="4">
                  <c:v>#N/A</c:v>
                </c:pt>
                <c:pt idx="5">
                  <c:v>0.03</c:v>
                </c:pt>
                <c:pt idx="6">
                  <c:v>#N/A</c:v>
                </c:pt>
                <c:pt idx="7">
                  <c:v>0.08</c:v>
                </c:pt>
                <c:pt idx="8">
                  <c:v>#N/A</c:v>
                </c:pt>
                <c:pt idx="9">
                  <c:v>0.03</c:v>
                </c:pt>
              </c:numCache>
            </c:numRef>
          </c:val>
          <c:extLst>
            <c:ext xmlns:c16="http://schemas.microsoft.com/office/drawing/2014/chart" uri="{C3380CC4-5D6E-409C-BE32-E72D297353CC}">
              <c16:uniqueId val="{00000003-578A-43EA-9CE3-7B9DCDDD68E5}"/>
            </c:ext>
          </c:extLst>
        </c:ser>
        <c:ser>
          <c:idx val="4"/>
          <c:order val="4"/>
          <c:tx>
            <c:strRef>
              <c:f>データシート!$A$31</c:f>
              <c:strCache>
                <c:ptCount val="1"/>
                <c:pt idx="0">
                  <c:v>木島平村下水道特別会計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0.05</c:v>
                </c:pt>
                <c:pt idx="2">
                  <c:v>#N/A</c:v>
                </c:pt>
                <c:pt idx="3">
                  <c:v>0.01</c:v>
                </c:pt>
                <c:pt idx="4">
                  <c:v>#N/A</c:v>
                </c:pt>
                <c:pt idx="5">
                  <c:v>0.06</c:v>
                </c:pt>
                <c:pt idx="6">
                  <c:v>#N/A</c:v>
                </c:pt>
                <c:pt idx="7">
                  <c:v>0.01</c:v>
                </c:pt>
                <c:pt idx="8">
                  <c:v>#N/A</c:v>
                </c:pt>
                <c:pt idx="9">
                  <c:v>0.04</c:v>
                </c:pt>
              </c:numCache>
            </c:numRef>
          </c:val>
          <c:extLst>
            <c:ext xmlns:c16="http://schemas.microsoft.com/office/drawing/2014/chart" uri="{C3380CC4-5D6E-409C-BE32-E72D297353CC}">
              <c16:uniqueId val="{00000004-578A-43EA-9CE3-7B9DCDDD68E5}"/>
            </c:ext>
          </c:extLst>
        </c:ser>
        <c:ser>
          <c:idx val="5"/>
          <c:order val="5"/>
          <c:tx>
            <c:strRef>
              <c:f>データシート!$A$32</c:f>
              <c:strCache>
                <c:ptCount val="1"/>
                <c:pt idx="0">
                  <c:v>学校給食特別会計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0.04</c:v>
                </c:pt>
                <c:pt idx="2">
                  <c:v>#N/A</c:v>
                </c:pt>
                <c:pt idx="3">
                  <c:v>0.03</c:v>
                </c:pt>
                <c:pt idx="4">
                  <c:v>#N/A</c:v>
                </c:pt>
                <c:pt idx="5">
                  <c:v>0.03</c:v>
                </c:pt>
                <c:pt idx="6">
                  <c:v>#N/A</c:v>
                </c:pt>
                <c:pt idx="7">
                  <c:v>0.04</c:v>
                </c:pt>
                <c:pt idx="8">
                  <c:v>#N/A</c:v>
                </c:pt>
                <c:pt idx="9">
                  <c:v>0.04</c:v>
                </c:pt>
              </c:numCache>
            </c:numRef>
          </c:val>
          <c:extLst>
            <c:ext xmlns:c16="http://schemas.microsoft.com/office/drawing/2014/chart" uri="{C3380CC4-5D6E-409C-BE32-E72D297353CC}">
              <c16:uniqueId val="{00000005-578A-43EA-9CE3-7B9DCDDD68E5}"/>
            </c:ext>
          </c:extLst>
        </c:ser>
        <c:ser>
          <c:idx val="6"/>
          <c:order val="6"/>
          <c:tx>
            <c:strRef>
              <c:f>データシート!$A$33</c:f>
              <c:strCache>
                <c:ptCount val="1"/>
                <c:pt idx="0">
                  <c:v>情報通信特別会計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c:v>
                </c:pt>
                <c:pt idx="2">
                  <c:v>#N/A</c:v>
                </c:pt>
                <c:pt idx="3">
                  <c:v>0</c:v>
                </c:pt>
                <c:pt idx="4">
                  <c:v>#N/A</c:v>
                </c:pt>
                <c:pt idx="5">
                  <c:v>0.12</c:v>
                </c:pt>
                <c:pt idx="6">
                  <c:v>#N/A</c:v>
                </c:pt>
                <c:pt idx="7">
                  <c:v>0.2</c:v>
                </c:pt>
                <c:pt idx="8">
                  <c:v>#N/A</c:v>
                </c:pt>
                <c:pt idx="9">
                  <c:v>0.16</c:v>
                </c:pt>
              </c:numCache>
            </c:numRef>
          </c:val>
          <c:extLst>
            <c:ext xmlns:c16="http://schemas.microsoft.com/office/drawing/2014/chart" uri="{C3380CC4-5D6E-409C-BE32-E72D297353CC}">
              <c16:uniqueId val="{00000006-578A-43EA-9CE3-7B9DCDDD68E5}"/>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0.4</c:v>
                </c:pt>
                <c:pt idx="2">
                  <c:v>#N/A</c:v>
                </c:pt>
                <c:pt idx="3">
                  <c:v>0.64</c:v>
                </c:pt>
                <c:pt idx="4">
                  <c:v>#N/A</c:v>
                </c:pt>
                <c:pt idx="5">
                  <c:v>0.33</c:v>
                </c:pt>
                <c:pt idx="6">
                  <c:v>#N/A</c:v>
                </c:pt>
                <c:pt idx="7">
                  <c:v>0.56000000000000005</c:v>
                </c:pt>
                <c:pt idx="8">
                  <c:v>#N/A</c:v>
                </c:pt>
                <c:pt idx="9">
                  <c:v>0.43</c:v>
                </c:pt>
              </c:numCache>
            </c:numRef>
          </c:val>
          <c:extLst>
            <c:ext xmlns:c16="http://schemas.microsoft.com/office/drawing/2014/chart" uri="{C3380CC4-5D6E-409C-BE32-E72D297353CC}">
              <c16:uniqueId val="{00000007-578A-43EA-9CE3-7B9DCDDD68E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8.73</c:v>
                </c:pt>
                <c:pt idx="2">
                  <c:v>#N/A</c:v>
                </c:pt>
                <c:pt idx="3">
                  <c:v>5.12</c:v>
                </c:pt>
                <c:pt idx="4">
                  <c:v>#N/A</c:v>
                </c:pt>
                <c:pt idx="5">
                  <c:v>3.44</c:v>
                </c:pt>
                <c:pt idx="6">
                  <c:v>#N/A</c:v>
                </c:pt>
                <c:pt idx="7">
                  <c:v>5.37</c:v>
                </c:pt>
                <c:pt idx="8">
                  <c:v>#N/A</c:v>
                </c:pt>
                <c:pt idx="9">
                  <c:v>5.99</c:v>
                </c:pt>
              </c:numCache>
            </c:numRef>
          </c:val>
          <c:extLst>
            <c:ext xmlns:c16="http://schemas.microsoft.com/office/drawing/2014/chart" uri="{C3380CC4-5D6E-409C-BE32-E72D297353CC}">
              <c16:uniqueId val="{00000008-578A-43EA-9CE3-7B9DCDDD68E5}"/>
            </c:ext>
          </c:extLst>
        </c:ser>
        <c:ser>
          <c:idx val="9"/>
          <c:order val="9"/>
          <c:tx>
            <c:strRef>
              <c:f>データシート!$A$36</c:f>
              <c:strCache>
                <c:ptCount val="1"/>
                <c:pt idx="0">
                  <c:v>木島平村水道事業会計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8.77</c:v>
                </c:pt>
                <c:pt idx="2">
                  <c:v>#N/A</c:v>
                </c:pt>
                <c:pt idx="3">
                  <c:v>9.9499999999999993</c:v>
                </c:pt>
                <c:pt idx="4">
                  <c:v>#N/A</c:v>
                </c:pt>
                <c:pt idx="5">
                  <c:v>12.08</c:v>
                </c:pt>
                <c:pt idx="6">
                  <c:v>#N/A</c:v>
                </c:pt>
                <c:pt idx="7">
                  <c:v>12.91</c:v>
                </c:pt>
                <c:pt idx="8">
                  <c:v>#N/A</c:v>
                </c:pt>
                <c:pt idx="9">
                  <c:v>14.26</c:v>
                </c:pt>
              </c:numCache>
            </c:numRef>
          </c:val>
          <c:extLst>
            <c:ext xmlns:c16="http://schemas.microsoft.com/office/drawing/2014/chart" uri="{C3380CC4-5D6E-409C-BE32-E72D297353CC}">
              <c16:uniqueId val="{00000009-578A-43EA-9CE3-7B9DCDDD68E5}"/>
            </c:ext>
          </c:extLst>
        </c:ser>
        <c:dLbls>
          <c:showLegendKey val="0"/>
          <c:showVal val="0"/>
          <c:showCatName val="0"/>
          <c:showSerName val="0"/>
          <c:showPercent val="0"/>
          <c:showBubbleSize val="0"/>
        </c:dLbls>
        <c:gapWidth val="150"/>
        <c:overlap val="100"/>
        <c:axId val="275149160"/>
        <c:axId val="281552624"/>
      </c:barChart>
      <c:catAx>
        <c:axId val="275149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81552624"/>
        <c:crosses val="autoZero"/>
        <c:auto val="1"/>
        <c:lblAlgn val="ctr"/>
        <c:lblOffset val="100"/>
        <c:tickLblSkip val="1"/>
        <c:tickMarkSkip val="1"/>
        <c:noMultiLvlLbl val="0"/>
      </c:catAx>
      <c:valAx>
        <c:axId val="2815526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51491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433</c:v>
                </c:pt>
                <c:pt idx="5">
                  <c:v>436</c:v>
                </c:pt>
                <c:pt idx="8">
                  <c:v>397</c:v>
                </c:pt>
                <c:pt idx="11">
                  <c:v>419</c:v>
                </c:pt>
                <c:pt idx="14">
                  <c:v>427</c:v>
                </c:pt>
              </c:numCache>
            </c:numRef>
          </c:val>
          <c:extLst>
            <c:ext xmlns:c16="http://schemas.microsoft.com/office/drawing/2014/chart" uri="{C3380CC4-5D6E-409C-BE32-E72D297353CC}">
              <c16:uniqueId val="{00000000-40F5-4DAD-B41C-5897B5AF6FB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0F5-4DAD-B41C-5897B5AF6FB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0F5-4DAD-B41C-5897B5AF6FB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27</c:v>
                </c:pt>
                <c:pt idx="3">
                  <c:v>29</c:v>
                </c:pt>
                <c:pt idx="6">
                  <c:v>39</c:v>
                </c:pt>
                <c:pt idx="9">
                  <c:v>42</c:v>
                </c:pt>
                <c:pt idx="12">
                  <c:v>42</c:v>
                </c:pt>
              </c:numCache>
            </c:numRef>
          </c:val>
          <c:extLst>
            <c:ext xmlns:c16="http://schemas.microsoft.com/office/drawing/2014/chart" uri="{C3380CC4-5D6E-409C-BE32-E72D297353CC}">
              <c16:uniqueId val="{00000003-40F5-4DAD-B41C-5897B5AF6FB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281</c:v>
                </c:pt>
                <c:pt idx="3">
                  <c:v>280</c:v>
                </c:pt>
                <c:pt idx="6">
                  <c:v>269</c:v>
                </c:pt>
                <c:pt idx="9">
                  <c:v>283</c:v>
                </c:pt>
                <c:pt idx="12">
                  <c:v>289</c:v>
                </c:pt>
              </c:numCache>
            </c:numRef>
          </c:val>
          <c:extLst>
            <c:ext xmlns:c16="http://schemas.microsoft.com/office/drawing/2014/chart" uri="{C3380CC4-5D6E-409C-BE32-E72D297353CC}">
              <c16:uniqueId val="{00000004-40F5-4DAD-B41C-5897B5AF6FB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0F5-4DAD-B41C-5897B5AF6FB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0F5-4DAD-B41C-5897B5AF6FB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355</c:v>
                </c:pt>
                <c:pt idx="3">
                  <c:v>369</c:v>
                </c:pt>
                <c:pt idx="6">
                  <c:v>316</c:v>
                </c:pt>
                <c:pt idx="9">
                  <c:v>345</c:v>
                </c:pt>
                <c:pt idx="12">
                  <c:v>366</c:v>
                </c:pt>
              </c:numCache>
            </c:numRef>
          </c:val>
          <c:extLst>
            <c:ext xmlns:c16="http://schemas.microsoft.com/office/drawing/2014/chart" uri="{C3380CC4-5D6E-409C-BE32-E72D297353CC}">
              <c16:uniqueId val="{00000007-40F5-4DAD-B41C-5897B5AF6FB2}"/>
            </c:ext>
          </c:extLst>
        </c:ser>
        <c:dLbls>
          <c:showLegendKey val="0"/>
          <c:showVal val="0"/>
          <c:showCatName val="0"/>
          <c:showSerName val="0"/>
          <c:showPercent val="0"/>
          <c:showBubbleSize val="0"/>
        </c:dLbls>
        <c:gapWidth val="100"/>
        <c:overlap val="100"/>
        <c:axId val="281265296"/>
        <c:axId val="2812656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230</c:v>
                </c:pt>
                <c:pt idx="2">
                  <c:v>#N/A</c:v>
                </c:pt>
                <c:pt idx="3">
                  <c:v>#N/A</c:v>
                </c:pt>
                <c:pt idx="4">
                  <c:v>242</c:v>
                </c:pt>
                <c:pt idx="5">
                  <c:v>#N/A</c:v>
                </c:pt>
                <c:pt idx="6">
                  <c:v>#N/A</c:v>
                </c:pt>
                <c:pt idx="7">
                  <c:v>227</c:v>
                </c:pt>
                <c:pt idx="8">
                  <c:v>#N/A</c:v>
                </c:pt>
                <c:pt idx="9">
                  <c:v>#N/A</c:v>
                </c:pt>
                <c:pt idx="10">
                  <c:v>251</c:v>
                </c:pt>
                <c:pt idx="11">
                  <c:v>#N/A</c:v>
                </c:pt>
                <c:pt idx="12">
                  <c:v>#N/A</c:v>
                </c:pt>
                <c:pt idx="13">
                  <c:v>270</c:v>
                </c:pt>
                <c:pt idx="14">
                  <c:v>#N/A</c:v>
                </c:pt>
              </c:numCache>
            </c:numRef>
          </c:val>
          <c:smooth val="0"/>
          <c:extLst>
            <c:ext xmlns:c16="http://schemas.microsoft.com/office/drawing/2014/chart" uri="{C3380CC4-5D6E-409C-BE32-E72D297353CC}">
              <c16:uniqueId val="{00000008-40F5-4DAD-B41C-5897B5AF6FB2}"/>
            </c:ext>
          </c:extLst>
        </c:ser>
        <c:dLbls>
          <c:showLegendKey val="0"/>
          <c:showVal val="0"/>
          <c:showCatName val="0"/>
          <c:showSerName val="0"/>
          <c:showPercent val="0"/>
          <c:showBubbleSize val="0"/>
        </c:dLbls>
        <c:marker val="1"/>
        <c:smooth val="0"/>
        <c:axId val="281265296"/>
        <c:axId val="281265688"/>
      </c:lineChart>
      <c:catAx>
        <c:axId val="281265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81265688"/>
        <c:crosses val="autoZero"/>
        <c:auto val="1"/>
        <c:lblAlgn val="ctr"/>
        <c:lblOffset val="100"/>
        <c:tickLblSkip val="1"/>
        <c:tickMarkSkip val="1"/>
        <c:noMultiLvlLbl val="0"/>
      </c:catAx>
      <c:valAx>
        <c:axId val="281265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1265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3960</c:v>
                </c:pt>
                <c:pt idx="5">
                  <c:v>3823</c:v>
                </c:pt>
                <c:pt idx="8">
                  <c:v>3892</c:v>
                </c:pt>
                <c:pt idx="11">
                  <c:v>3757</c:v>
                </c:pt>
                <c:pt idx="14">
                  <c:v>3633</c:v>
                </c:pt>
              </c:numCache>
            </c:numRef>
          </c:val>
          <c:extLst>
            <c:ext xmlns:c16="http://schemas.microsoft.com/office/drawing/2014/chart" uri="{C3380CC4-5D6E-409C-BE32-E72D297353CC}">
              <c16:uniqueId val="{00000000-2AEA-46CF-903B-0A9FAB3EB93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2AEA-46CF-903B-0A9FAB3EB93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2786</c:v>
                </c:pt>
                <c:pt idx="5">
                  <c:v>2969</c:v>
                </c:pt>
                <c:pt idx="8">
                  <c:v>3091</c:v>
                </c:pt>
                <c:pt idx="11">
                  <c:v>3114</c:v>
                </c:pt>
                <c:pt idx="14">
                  <c:v>2809</c:v>
                </c:pt>
              </c:numCache>
            </c:numRef>
          </c:val>
          <c:extLst>
            <c:ext xmlns:c16="http://schemas.microsoft.com/office/drawing/2014/chart" uri="{C3380CC4-5D6E-409C-BE32-E72D297353CC}">
              <c16:uniqueId val="{00000002-2AEA-46CF-903B-0A9FAB3EB93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AEA-46CF-903B-0A9FAB3EB93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AEA-46CF-903B-0A9FAB3EB93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4</c:v>
                </c:pt>
                <c:pt idx="3">
                  <c:v>1</c:v>
                </c:pt>
                <c:pt idx="6">
                  <c:v>1</c:v>
                </c:pt>
                <c:pt idx="9">
                  <c:v>1</c:v>
                </c:pt>
                <c:pt idx="12">
                  <c:v>3</c:v>
                </c:pt>
              </c:numCache>
            </c:numRef>
          </c:val>
          <c:extLst>
            <c:ext xmlns:c16="http://schemas.microsoft.com/office/drawing/2014/chart" uri="{C3380CC4-5D6E-409C-BE32-E72D297353CC}">
              <c16:uniqueId val="{00000005-2AEA-46CF-903B-0A9FAB3EB93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1343</c:v>
                </c:pt>
                <c:pt idx="3">
                  <c:v>1348</c:v>
                </c:pt>
                <c:pt idx="6">
                  <c:v>1377</c:v>
                </c:pt>
                <c:pt idx="9">
                  <c:v>1317</c:v>
                </c:pt>
                <c:pt idx="12">
                  <c:v>1321</c:v>
                </c:pt>
              </c:numCache>
            </c:numRef>
          </c:val>
          <c:extLst>
            <c:ext xmlns:c16="http://schemas.microsoft.com/office/drawing/2014/chart" uri="{C3380CC4-5D6E-409C-BE32-E72D297353CC}">
              <c16:uniqueId val="{00000006-2AEA-46CF-903B-0A9FAB3EB93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356</c:v>
                </c:pt>
                <c:pt idx="3">
                  <c:v>348</c:v>
                </c:pt>
                <c:pt idx="6">
                  <c:v>310</c:v>
                </c:pt>
                <c:pt idx="9">
                  <c:v>270</c:v>
                </c:pt>
                <c:pt idx="12">
                  <c:v>228</c:v>
                </c:pt>
              </c:numCache>
            </c:numRef>
          </c:val>
          <c:extLst>
            <c:ext xmlns:c16="http://schemas.microsoft.com/office/drawing/2014/chart" uri="{C3380CC4-5D6E-409C-BE32-E72D297353CC}">
              <c16:uniqueId val="{00000007-2AEA-46CF-903B-0A9FAB3EB93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2412</c:v>
                </c:pt>
                <c:pt idx="3">
                  <c:v>2215</c:v>
                </c:pt>
                <c:pt idx="6">
                  <c:v>1980</c:v>
                </c:pt>
                <c:pt idx="9">
                  <c:v>1767</c:v>
                </c:pt>
                <c:pt idx="12">
                  <c:v>1544</c:v>
                </c:pt>
              </c:numCache>
            </c:numRef>
          </c:val>
          <c:extLst>
            <c:ext xmlns:c16="http://schemas.microsoft.com/office/drawing/2014/chart" uri="{C3380CC4-5D6E-409C-BE32-E72D297353CC}">
              <c16:uniqueId val="{00000008-2AEA-46CF-903B-0A9FAB3EB93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AEA-46CF-903B-0A9FAB3EB93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2957</c:v>
                </c:pt>
                <c:pt idx="3">
                  <c:v>2904</c:v>
                </c:pt>
                <c:pt idx="6">
                  <c:v>3172</c:v>
                </c:pt>
                <c:pt idx="9">
                  <c:v>3246</c:v>
                </c:pt>
                <c:pt idx="12">
                  <c:v>3616</c:v>
                </c:pt>
              </c:numCache>
            </c:numRef>
          </c:val>
          <c:extLst>
            <c:ext xmlns:c16="http://schemas.microsoft.com/office/drawing/2014/chart" uri="{C3380CC4-5D6E-409C-BE32-E72D297353CC}">
              <c16:uniqueId val="{0000000A-2AEA-46CF-903B-0A9FAB3EB931}"/>
            </c:ext>
          </c:extLst>
        </c:ser>
        <c:dLbls>
          <c:showLegendKey val="0"/>
          <c:showVal val="0"/>
          <c:showCatName val="0"/>
          <c:showSerName val="0"/>
          <c:showPercent val="0"/>
          <c:showBubbleSize val="0"/>
        </c:dLbls>
        <c:gapWidth val="100"/>
        <c:overlap val="100"/>
        <c:axId val="281266080"/>
        <c:axId val="2812668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325</c:v>
                </c:pt>
                <c:pt idx="2">
                  <c:v>#N/A</c:v>
                </c:pt>
                <c:pt idx="3">
                  <c:v>#N/A</c:v>
                </c:pt>
                <c:pt idx="4">
                  <c:v>23</c:v>
                </c:pt>
                <c:pt idx="5">
                  <c:v>#N/A</c:v>
                </c:pt>
                <c:pt idx="6">
                  <c:v>#N/A</c:v>
                </c:pt>
                <c:pt idx="7">
                  <c:v>0</c:v>
                </c:pt>
                <c:pt idx="8">
                  <c:v>#N/A</c:v>
                </c:pt>
                <c:pt idx="9">
                  <c:v>#N/A</c:v>
                </c:pt>
                <c:pt idx="10">
                  <c:v>0</c:v>
                </c:pt>
                <c:pt idx="11">
                  <c:v>#N/A</c:v>
                </c:pt>
                <c:pt idx="12">
                  <c:v>#N/A</c:v>
                </c:pt>
                <c:pt idx="13">
                  <c:v>270</c:v>
                </c:pt>
                <c:pt idx="14">
                  <c:v>#N/A</c:v>
                </c:pt>
              </c:numCache>
            </c:numRef>
          </c:val>
          <c:smooth val="0"/>
          <c:extLst>
            <c:ext xmlns:c16="http://schemas.microsoft.com/office/drawing/2014/chart" uri="{C3380CC4-5D6E-409C-BE32-E72D297353CC}">
              <c16:uniqueId val="{0000000B-2AEA-46CF-903B-0A9FAB3EB931}"/>
            </c:ext>
          </c:extLst>
        </c:ser>
        <c:dLbls>
          <c:showLegendKey val="0"/>
          <c:showVal val="0"/>
          <c:showCatName val="0"/>
          <c:showSerName val="0"/>
          <c:showPercent val="0"/>
          <c:showBubbleSize val="0"/>
        </c:dLbls>
        <c:marker val="1"/>
        <c:smooth val="0"/>
        <c:axId val="281266080"/>
        <c:axId val="281266864"/>
      </c:lineChart>
      <c:catAx>
        <c:axId val="281266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81266864"/>
        <c:crosses val="autoZero"/>
        <c:auto val="1"/>
        <c:lblAlgn val="ctr"/>
        <c:lblOffset val="100"/>
        <c:tickLblSkip val="1"/>
        <c:tickMarkSkip val="1"/>
        <c:noMultiLvlLbl val="0"/>
      </c:catAx>
      <c:valAx>
        <c:axId val="2812668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1266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852</c:v>
                </c:pt>
                <c:pt idx="1">
                  <c:v>793</c:v>
                </c:pt>
                <c:pt idx="2">
                  <c:v>691</c:v>
                </c:pt>
              </c:numCache>
            </c:numRef>
          </c:val>
          <c:extLst>
            <c:ext xmlns:c16="http://schemas.microsoft.com/office/drawing/2014/chart" uri="{C3380CC4-5D6E-409C-BE32-E72D297353CC}">
              <c16:uniqueId val="{00000000-1366-44BF-B205-1A8331055F6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58</c:v>
                </c:pt>
                <c:pt idx="1">
                  <c:v>58</c:v>
                </c:pt>
                <c:pt idx="2">
                  <c:v>59</c:v>
                </c:pt>
              </c:numCache>
            </c:numRef>
          </c:val>
          <c:extLst>
            <c:ext xmlns:c16="http://schemas.microsoft.com/office/drawing/2014/chart" uri="{C3380CC4-5D6E-409C-BE32-E72D297353CC}">
              <c16:uniqueId val="{00000001-1366-44BF-B205-1A8331055F6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1975</c:v>
                </c:pt>
                <c:pt idx="1">
                  <c:v>2054</c:v>
                </c:pt>
                <c:pt idx="2">
                  <c:v>1854</c:v>
                </c:pt>
              </c:numCache>
            </c:numRef>
          </c:val>
          <c:extLst>
            <c:ext xmlns:c16="http://schemas.microsoft.com/office/drawing/2014/chart" uri="{C3380CC4-5D6E-409C-BE32-E72D297353CC}">
              <c16:uniqueId val="{00000002-1366-44BF-B205-1A8331055F65}"/>
            </c:ext>
          </c:extLst>
        </c:ser>
        <c:dLbls>
          <c:showLegendKey val="0"/>
          <c:showVal val="0"/>
          <c:showCatName val="0"/>
          <c:showSerName val="0"/>
          <c:showPercent val="0"/>
          <c:showBubbleSize val="0"/>
        </c:dLbls>
        <c:gapWidth val="120"/>
        <c:overlap val="100"/>
        <c:axId val="281264512"/>
        <c:axId val="281264120"/>
      </c:barChart>
      <c:catAx>
        <c:axId val="281264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81264120"/>
        <c:crosses val="autoZero"/>
        <c:auto val="1"/>
        <c:lblAlgn val="ctr"/>
        <c:lblOffset val="100"/>
        <c:tickLblSkip val="1"/>
        <c:tickMarkSkip val="1"/>
        <c:noMultiLvlLbl val="0"/>
      </c:catAx>
      <c:valAx>
        <c:axId val="28126412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81264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{239F8DC1-18D0-4D27-9F79-2CFA8B546E53}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CE35-4BAC-B80F-6EBD49BA3A3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{914BA7B5-53F9-45A0-B430-BC3BAEDD2C38}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E35-4BAC-B80F-6EBD49BA3A3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{48D0E516-568B-48D2-BE1C-9746DD1D1274}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E35-4BAC-B80F-6EBD49BA3A3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{3D1E3A49-7CAE-4B1B-8EB7-08457AC27735}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E35-4BAC-B80F-6EBD49BA3A3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{568F478F-BDEE-47A0-B431-142CE30A9F4C}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E35-4BAC-B80F-6EBD49BA3A38}"/>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{29D5406D-B7AA-42A6-9287-3441BE3AA992}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CE35-4BAC-B80F-6EBD49BA3A38}"/>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{E24F2C79-45F8-4069-80E7-5BB82FD0986D}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CE35-4BAC-B80F-6EBD49BA3A38}"/>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{FE51D33E-0D9D-41BE-8B34-8AD2D01F13E0}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CE35-4BAC-B80F-6EBD49BA3A38}"/>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{E96B4805-8A1C-46FB-ADB8-32471C0EFF40}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CE35-4BAC-B80F-6EBD49BA3A3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55.7</c:v>
                </c:pt>
                <c:pt idx="8">
                  <c:v>62.7</c:v>
                </c:pt>
                <c:pt idx="16">
                  <c:v>64.400000000000006</c:v>
                </c:pt>
                <c:pt idx="24">
                  <c:v>66.099999999999994</c:v>
                </c:pt>
                <c:pt idx="32">
                  <c:v>65.5</c:v>
                </c:pt>
              </c:numCache>
            </c:numRef>
          </c:xVal>
          <c:yVal>
            <c:numRef>
              <c:f>公会計指標分析・財政指標組合せ分析表!$BP$51:$DC$51</c:f>
              <c:numCache>
                <c:formatCode>#,##0.0;"▲ "#,##0.0</c:formatCode>
                <c:ptCount val="40"/>
                <c:pt idx="0">
                  <c:v>16.5</c:v>
                </c:pt>
                <c:pt idx="8">
                  <c:v>1.1000000000000001</c:v>
                </c:pt>
                <c:pt idx="32">
                  <c:v>14.7</c:v>
                </c:pt>
              </c:numCache>
            </c:numRef>
          </c:yVal>
          <c:smooth val="0"/>
          <c:extLst>
            <c:ext xmlns:c16="http://schemas.microsoft.com/office/drawing/2014/chart" uri="{C3380CC4-5D6E-409C-BE32-E72D297353CC}">
              <c16:uniqueId val="{00000009-CE35-4BAC-B80F-6EBD49BA3A3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{0ED39FC5-3320-4E22-9133-CC139F720F1B}</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CE35-4BAC-B80F-6EBD49BA3A3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{EFEE1B84-8796-480C-8CF2-1D011AA6933A}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E35-4BAC-B80F-6EBD49BA3A3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{3588AF26-57D7-4116-BED1-F1ECE78FB7D8}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E35-4BAC-B80F-6EBD49BA3A3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{13CA6A78-3DA1-4A16-94AE-C2BD5C5D845F}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E35-4BAC-B80F-6EBD49BA3A3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{9E67C2CB-CDBC-43A9-9845-C8B54F963FC7}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E35-4BAC-B80F-6EBD49BA3A38}"/>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{4BF8CD98-DA2E-406E-9C84-25E99618165A}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CE35-4BAC-B80F-6EBD49BA3A38}"/>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{3A0B6B61-6BE1-4C0D-87BD-789E889BFEE9}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CE35-4BAC-B80F-6EBD49BA3A38}"/>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{993D6480-ADE6-401D-902C-EA06CAE69C5B}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CE35-4BAC-B80F-6EBD49BA3A38}"/>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{FFD167E4-82A7-4102-BD0A-FF6421B412FA}</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CE35-4BAC-B80F-6EBD49BA3A3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54.2</c:v>
                </c:pt>
                <c:pt idx="8">
                  <c:v>56.3</c:v>
                </c:pt>
                <c:pt idx="16">
                  <c:v>57.6</c:v>
                </c:pt>
                <c:pt idx="24">
                  <c:v>58.8</c:v>
                </c:pt>
                <c:pt idx="32">
                  <c:v>59.5</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CE35-4BAC-B80F-6EBD49BA3A38}"/>
            </c:ext>
          </c:extLst>
        </c:ser>
        <c:dLbls>
          <c:showLegendKey val="0"/>
          <c:showVal val="1"/>
          <c:showCatName val="0"/>
          <c:showSerName val="0"/>
          <c:showPercent val="0"/>
          <c:showBubbleSize val="0"/>
        </c:dLbls>
        <c:axId val="46179840"/>
        <c:axId val="46181760"/>
      </c:scatterChart>
      <c:valAx>
        <c:axId val="46179840"/>
        <c:scaling>
          <c:orientation val="minMax"/>
          <c:max val="67"/>
          <c:min val="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{90BED4DD-286E-42C2-B317-0524D8081081}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8F5F-4AA1-9546-A886ED9F950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{C46A3ADE-5D86-447E-8AA3-3E9FF5E5F1E7}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F5F-4AA1-9546-A886ED9F950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{4CD03798-6BE5-4BE1-81D9-579ADD6262D9}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F5F-4AA1-9546-A886ED9F950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{83ECD116-48F5-45F8-814F-337BBD5D93E2}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F5F-4AA1-9546-A886ED9F950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{A8A0A7CA-5C94-4419-9361-86B5B5F3E525}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F5F-4AA1-9546-A886ED9F9509}"/>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{26B383C0-A399-4BF3-B8D1-F7388F82CC0E}</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8F5F-4AA1-9546-A886ED9F9509}"/>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{0030F7F6-E0C0-4023-8016-91DC75C10880}</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8F5F-4AA1-9546-A886ED9F9509}"/>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{05AE7749-DBAD-40A5-ADE8-DAC0C6E7F800}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8F5F-4AA1-9546-A886ED9F9509}"/>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{FB22D851-9036-429C-B07E-53A4FC60B45F}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8F5F-4AA1-9546-A886ED9F950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12.5</c:v>
                </c:pt>
                <c:pt idx="8">
                  <c:v>12.3</c:v>
                </c:pt>
                <c:pt idx="16">
                  <c:v>12.1</c:v>
                </c:pt>
                <c:pt idx="24">
                  <c:v>12.6</c:v>
                </c:pt>
                <c:pt idx="32">
                  <c:v>13.3</c:v>
                </c:pt>
              </c:numCache>
            </c:numRef>
          </c:xVal>
          <c:yVal>
            <c:numRef>
              <c:f>公会計指標分析・財政指標組合せ分析表!$BP$73:$DC$73</c:f>
              <c:numCache>
                <c:formatCode>#,##0.0;"▲ "#,##0.0</c:formatCode>
                <c:ptCount val="40"/>
                <c:pt idx="0">
                  <c:v>16.5</c:v>
                </c:pt>
                <c:pt idx="8">
                  <c:v>1.1000000000000001</c:v>
                </c:pt>
                <c:pt idx="32">
                  <c:v>14.7</c:v>
                </c:pt>
              </c:numCache>
            </c:numRef>
          </c:yVal>
          <c:smooth val="0"/>
          <c:extLst>
            <c:ext xmlns:c16="http://schemas.microsoft.com/office/drawing/2014/chart" uri="{C3380CC4-5D6E-409C-BE32-E72D297353CC}">
              <c16:uniqueId val="{00000009-8F5F-4AA1-9546-A886ED9F950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{648E7640-DBA1-4C9E-A0A8-BC453FE92606}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8F5F-4AA1-9546-A886ED9F950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{748839D3-2091-4271-A6C9-0A9A80C208B3}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F5F-4AA1-9546-A886ED9F950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{77D85BE5-C307-4368-AAAF-0B348DAFDF82}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F5F-4AA1-9546-A886ED9F950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{92E4EA30-4482-4DEC-B3C3-8263722D1400}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F5F-4AA1-9546-A886ED9F950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{FE40CAEC-33F1-4A81-A76C-C0E20014B7AF}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F5F-4AA1-9546-A886ED9F9509}"/>
                </c:ext>
              </c:extLst>
            </c:dLbl>
            <c:dLbl>
              <c:idx val="8"/>
              <c:layout>
                <c:manualLayout>
                  <c:x val="-2.405743712035582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{57598735-0507-419F-9791-0B85180C8BF2}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8F5F-4AA1-9546-A886ED9F9509}"/>
                </c:ext>
              </c:extLst>
            </c:dLbl>
            <c:dLbl>
              <c:idx val="16"/>
              <c:layout>
                <c:manualLayout>
                  <c:x val="-4.5160355153971272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{F6C1D205-24D2-4A53-BC2B-F6085055929A}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8F5F-4AA1-9546-A886ED9F9509}"/>
                </c:ext>
              </c:extLst>
            </c:dLbl>
            <c:dLbl>
              <c:idx val="24"/>
              <c:layout>
                <c:manualLayout>
                  <c:x val="-1.8235628084249993E-2"/>
                  <c:y val="-8.1337372860052048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{ACD60DFA-435B-40D5-9E43-1DDF2030EC00}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8F5F-4AA1-9546-A886ED9F9509}"/>
                </c:ext>
              </c:extLst>
            </c:dLbl>
            <c:dLbl>
              <c:idx val="32"/>
              <c:layout>
                <c:manualLayout>
                  <c:x val="-3.92108972238304E-2"/>
                  <c:y val="-4.349592131553593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{276009B5-078B-4997-A38C-A763373A1600}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8F5F-4AA1-9546-A886ED9F950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7.4</c:v>
                </c:pt>
                <c:pt idx="16">
                  <c:v>7.1</c:v>
                </c:pt>
                <c:pt idx="24">
                  <c:v>7.1</c:v>
                </c:pt>
                <c:pt idx="32">
                  <c:v>7.3</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8F5F-4AA1-9546-A886ED9F9509}"/>
            </c:ext>
          </c:extLst>
        </c:ser>
        <c:dLbls>
          <c:showLegendKey val="0"/>
          <c:showVal val="1"/>
          <c:showCatName val="0"/>
          <c:showSerName val="0"/>
          <c:showPercent val="0"/>
          <c:showBubbleSize val="0"/>
        </c:dLbls>
        <c:axId val="84219776"/>
        <c:axId val="84234240"/>
      </c:scatterChart>
      <c:valAx>
        <c:axId val="84219776"/>
        <c:scaling>
          <c:orientation val="minMax"/>
          <c:max val="13.9"/>
          <c:min val="6.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長野県木島平村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4,669
4,633
99.32
4,245,692
4,082,157
140,287
2,261,521
3,616,429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14.7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令和元年度の指数は前年比</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0.21</a:t>
          </a:r>
          <a:r>
            <a:rPr kumimoji="1" lang="ja-JP" altLang="en-US" sz="1300">
              <a:latin typeface="ＭＳ Ｐゴシック" panose="020B0600070205080204" pitchFamily="50" charset="-128"/>
              <a:ea typeface="ＭＳ Ｐゴシック" panose="020B0600070205080204" pitchFamily="50" charset="-128"/>
            </a:rPr>
            <a:t>となりました。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本村の財政力指数は横ばいとなっており、また、高齢化の進展により所得の伸びは期待できず、しばらくは横ばいが続くものと思われます。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類似団体での順位は４１位となっているものの、今後の財政力強化のため、基幹産業である農業のブランド化等で村民所得向上の後押しを続けていく必要があります。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102447</xdr:rowOff>
    </xdr:from>
    <xdr:to>
      <xdr:col>23</xdr:col>
      <xdr:colOff>133350</xdr:colOff>
      <xdr:row>45</xdr:row>
      <xdr:rowOff>17780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44609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17374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102447</xdr:rowOff>
    </xdr:from>
    <xdr:to>
      <xdr:col>24</xdr:col>
      <xdr:colOff>12700</xdr:colOff>
      <xdr:row>37</xdr:row>
      <xdr:rowOff>102447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76623</xdr:rowOff>
    </xdr:from>
    <xdr:to>
      <xdr:col>23</xdr:col>
      <xdr:colOff>133350</xdr:colOff>
      <xdr:row>44</xdr:row>
      <xdr:rowOff>84667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762042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22031</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565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84667</xdr:rowOff>
    </xdr:from>
    <xdr:to>
      <xdr:col>19</xdr:col>
      <xdr:colOff>133350</xdr:colOff>
      <xdr:row>44</xdr:row>
      <xdr:rowOff>84667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136331</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68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84667</xdr:rowOff>
    </xdr:from>
    <xdr:to>
      <xdr:col>15</xdr:col>
      <xdr:colOff>82550</xdr:colOff>
      <xdr:row>44</xdr:row>
      <xdr:rowOff>92710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62846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49954</xdr:rowOff>
    </xdr:from>
    <xdr:to>
      <xdr:col>15</xdr:col>
      <xdr:colOff>133350</xdr:colOff>
      <xdr:row>44</xdr:row>
      <xdr:rowOff>151554</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136331</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92710</xdr:rowOff>
    </xdr:from>
    <xdr:to>
      <xdr:col>11</xdr:col>
      <xdr:colOff>31750</xdr:colOff>
      <xdr:row>44</xdr:row>
      <xdr:rowOff>92710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6365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49954</xdr:rowOff>
    </xdr:from>
    <xdr:to>
      <xdr:col>11</xdr:col>
      <xdr:colOff>82550</xdr:colOff>
      <xdr:row>44</xdr:row>
      <xdr:rowOff>151554</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136331</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57996</xdr:rowOff>
    </xdr:from>
    <xdr:to>
      <xdr:col>7</xdr:col>
      <xdr:colOff>31750</xdr:colOff>
      <xdr:row>44</xdr:row>
      <xdr:rowOff>159596</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144373</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25823</xdr:rowOff>
    </xdr:from>
    <xdr:to>
      <xdr:col>23</xdr:col>
      <xdr:colOff>184150</xdr:colOff>
      <xdr:row>44</xdr:row>
      <xdr:rowOff>127423</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56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137600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38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33867</xdr:rowOff>
    </xdr:from>
    <xdr:to>
      <xdr:col>19</xdr:col>
      <xdr:colOff>184150</xdr:colOff>
      <xdr:row>44</xdr:row>
      <xdr:rowOff>135467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145644</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346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33867</xdr:rowOff>
    </xdr:from>
    <xdr:to>
      <xdr:col>15</xdr:col>
      <xdr:colOff>133350</xdr:colOff>
      <xdr:row>44</xdr:row>
      <xdr:rowOff>135467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145644</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346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41910</xdr:rowOff>
    </xdr:from>
    <xdr:to>
      <xdr:col>11</xdr:col>
      <xdr:colOff>82550</xdr:colOff>
      <xdr:row>44</xdr:row>
      <xdr:rowOff>143510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153687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354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41910</xdr:rowOff>
    </xdr:from>
    <xdr:to>
      <xdr:col>7</xdr:col>
      <xdr:colOff>31750</xdr:colOff>
      <xdr:row>44</xdr:row>
      <xdr:rowOff>143510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153687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354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％上昇しました。この要因としては、経常的な一般財源収入額が対前年</a:t>
          </a:r>
          <a:r>
            <a:rPr kumimoji="1" lang="en-US" altLang="ja-JP" sz="1300">
              <a:latin typeface="ＭＳ Ｐゴシック" panose="020B0600070205080204" pitchFamily="50" charset="-128"/>
              <a:ea typeface="ＭＳ Ｐゴシック" panose="020B0600070205080204" pitchFamily="50" charset="-128"/>
            </a:rPr>
            <a:t>25,890</a:t>
          </a:r>
          <a:r>
            <a:rPr kumimoji="1" lang="ja-JP" altLang="en-US" sz="1300">
              <a:latin typeface="ＭＳ Ｐゴシック" panose="020B0600070205080204" pitchFamily="50" charset="-128"/>
              <a:ea typeface="ＭＳ Ｐゴシック" panose="020B0600070205080204" pitchFamily="50" charset="-128"/>
            </a:rPr>
            <a:t>千円の減になったことに対し、経常支出の減が</a:t>
          </a:r>
          <a:r>
            <a:rPr kumimoji="1" lang="en-US" altLang="ja-JP" sz="1300">
              <a:latin typeface="ＭＳ Ｐゴシック" panose="020B0600070205080204" pitchFamily="50" charset="-128"/>
              <a:ea typeface="ＭＳ Ｐゴシック" panose="020B0600070205080204" pitchFamily="50" charset="-128"/>
            </a:rPr>
            <a:t>19,823</a:t>
          </a:r>
          <a:r>
            <a:rPr kumimoji="1" lang="ja-JP" altLang="en-US" sz="1300">
              <a:latin typeface="ＭＳ Ｐゴシック" panose="020B0600070205080204" pitchFamily="50" charset="-128"/>
              <a:ea typeface="ＭＳ Ｐゴシック" panose="020B0600070205080204" pitchFamily="50" charset="-128"/>
            </a:rPr>
            <a:t>千円の減となったことによるものです。</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67</xdr:row>
      <xdr:rowOff>108162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38385"/>
          <a:ext cx="0" cy="16569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80239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108162</xdr:rowOff>
    </xdr:from>
    <xdr:to>
      <xdr:col>24</xdr:col>
      <xdr:colOff>12700</xdr:colOff>
      <xdr:row>67</xdr:row>
      <xdr:rowOff>108162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67521</xdr:rowOff>
    </xdr:from>
    <xdr:to>
      <xdr:col>23</xdr:col>
      <xdr:colOff>133350</xdr:colOff>
      <xdr:row>64</xdr:row>
      <xdr:rowOff>71544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040321"/>
          <a:ext cx="8382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9119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104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164042</xdr:rowOff>
    </xdr:from>
    <xdr:to>
      <xdr:col>23</xdr:col>
      <xdr:colOff>184150</xdr:colOff>
      <xdr:row>64</xdr:row>
      <xdr:rowOff>94192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110279</xdr:rowOff>
    </xdr:from>
    <xdr:to>
      <xdr:col>19</xdr:col>
      <xdr:colOff>133350</xdr:colOff>
      <xdr:row>64</xdr:row>
      <xdr:rowOff>67521</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911629"/>
          <a:ext cx="889000" cy="12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139912</xdr:rowOff>
    </xdr:from>
    <xdr:to>
      <xdr:col>19</xdr:col>
      <xdr:colOff>184150</xdr:colOff>
      <xdr:row>64</xdr:row>
      <xdr:rowOff>70062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80239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10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70062</xdr:rowOff>
    </xdr:from>
    <xdr:to>
      <xdr:col>15</xdr:col>
      <xdr:colOff>82550</xdr:colOff>
      <xdr:row>63</xdr:row>
      <xdr:rowOff>110279</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87141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161942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108796</xdr:rowOff>
    </xdr:from>
    <xdr:to>
      <xdr:col>11</xdr:col>
      <xdr:colOff>31750</xdr:colOff>
      <xdr:row>63</xdr:row>
      <xdr:rowOff>70062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738696"/>
          <a:ext cx="889000" cy="13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5097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20744</xdr:rowOff>
    </xdr:from>
    <xdr:to>
      <xdr:col>23</xdr:col>
      <xdr:colOff>184150</xdr:colOff>
      <xdr:row>64</xdr:row>
      <xdr:rowOff>122344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164271</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96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16721</xdr:rowOff>
    </xdr:from>
    <xdr:to>
      <xdr:col>19</xdr:col>
      <xdr:colOff>184150</xdr:colOff>
      <xdr:row>64</xdr:row>
      <xdr:rowOff>118321</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98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103098</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0758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59479</xdr:rowOff>
    </xdr:from>
    <xdr:to>
      <xdr:col>15</xdr:col>
      <xdr:colOff>133350</xdr:colOff>
      <xdr:row>63</xdr:row>
      <xdr:rowOff>161079</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86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171256</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62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19262</xdr:rowOff>
    </xdr:from>
    <xdr:to>
      <xdr:col>11</xdr:col>
      <xdr:colOff>82550</xdr:colOff>
      <xdr:row>63</xdr:row>
      <xdr:rowOff>120862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82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105639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90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57996</xdr:rowOff>
    </xdr:from>
    <xdr:to>
      <xdr:col>7</xdr:col>
      <xdr:colOff>31750</xdr:colOff>
      <xdr:row>62</xdr:row>
      <xdr:rowOff>159596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169773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[267,747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前年度と比べて</a:t>
          </a:r>
          <a:r>
            <a:rPr kumimoji="1" lang="en-US" altLang="ja-JP" sz="1300">
              <a:latin typeface="ＭＳ Ｐゴシック" panose="020B0600070205080204" pitchFamily="50" charset="-128"/>
              <a:ea typeface="ＭＳ Ｐゴシック" panose="020B0600070205080204" pitchFamily="50" charset="-128"/>
            </a:rPr>
            <a:t>3,079</a:t>
          </a:r>
          <a:r>
            <a:rPr kumimoji="1" lang="ja-JP" altLang="en-US" sz="1300">
              <a:latin typeface="ＭＳ Ｐゴシック" panose="020B0600070205080204" pitchFamily="50" charset="-128"/>
              <a:ea typeface="ＭＳ Ｐゴシック" panose="020B0600070205080204" pitchFamily="50" charset="-128"/>
            </a:rPr>
            <a:t>千円増となりました。増額の主な要因は人件費の増です。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職員数に変化はなく、全体として微増となっています。類似団体の平均値と比較しても低い数値となっています。</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93376</xdr:rowOff>
    </xdr:from>
    <xdr:to>
      <xdr:col>23</xdr:col>
      <xdr:colOff>133350</xdr:colOff>
      <xdr:row>90</xdr:row>
      <xdr:rowOff>48135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80826"/>
          <a:ext cx="0" cy="1497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20212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50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48135</xdr:rowOff>
    </xdr:from>
    <xdr:to>
      <xdr:col>24</xdr:col>
      <xdr:colOff>12700</xdr:colOff>
      <xdr:row>90</xdr:row>
      <xdr:rowOff>48135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7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8303</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72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93376</xdr:rowOff>
    </xdr:from>
    <xdr:to>
      <xdr:col>24</xdr:col>
      <xdr:colOff>12700</xdr:colOff>
      <xdr:row>81</xdr:row>
      <xdr:rowOff>93376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80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159880</xdr:rowOff>
    </xdr:from>
    <xdr:to>
      <xdr:col>23</xdr:col>
      <xdr:colOff>133350</xdr:colOff>
      <xdr:row>81</xdr:row>
      <xdr:rowOff>163418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047330"/>
          <a:ext cx="838200" cy="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97826</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56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125749</xdr:rowOff>
    </xdr:from>
    <xdr:to>
      <xdr:col>23</xdr:col>
      <xdr:colOff>184150</xdr:colOff>
      <xdr:row>83</xdr:row>
      <xdr:rowOff>55899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8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159880</xdr:rowOff>
    </xdr:from>
    <xdr:to>
      <xdr:col>19</xdr:col>
      <xdr:colOff>133350</xdr:colOff>
      <xdr:row>81</xdr:row>
      <xdr:rowOff>165911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3225800" y="14047330"/>
          <a:ext cx="889000" cy="6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114897</xdr:rowOff>
    </xdr:from>
    <xdr:to>
      <xdr:col>19</xdr:col>
      <xdr:colOff>184150</xdr:colOff>
      <xdr:row>83</xdr:row>
      <xdr:rowOff>45047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29824</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260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165911</xdr:rowOff>
    </xdr:from>
    <xdr:to>
      <xdr:col>15</xdr:col>
      <xdr:colOff>82550</xdr:colOff>
      <xdr:row>81</xdr:row>
      <xdr:rowOff>171396</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2336800" y="14053361"/>
          <a:ext cx="889000" cy="5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108367</xdr:rowOff>
    </xdr:from>
    <xdr:to>
      <xdr:col>15</xdr:col>
      <xdr:colOff>133350</xdr:colOff>
      <xdr:row>83</xdr:row>
      <xdr:rowOff>38517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23294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253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159666</xdr:rowOff>
    </xdr:from>
    <xdr:to>
      <xdr:col>11</xdr:col>
      <xdr:colOff>31750</xdr:colOff>
      <xdr:row>81</xdr:row>
      <xdr:rowOff>171396</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047116"/>
          <a:ext cx="889000" cy="1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101640</xdr:rowOff>
    </xdr:from>
    <xdr:to>
      <xdr:col>11</xdr:col>
      <xdr:colOff>82550</xdr:colOff>
      <xdr:row>83</xdr:row>
      <xdr:rowOff>31790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16567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4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78246</xdr:rowOff>
    </xdr:from>
    <xdr:to>
      <xdr:col>7</xdr:col>
      <xdr:colOff>31750</xdr:colOff>
      <xdr:row>83</xdr:row>
      <xdr:rowOff>8396</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164623</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2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112618</xdr:rowOff>
    </xdr:from>
    <xdr:to>
      <xdr:col>23</xdr:col>
      <xdr:colOff>184150</xdr:colOff>
      <xdr:row>82</xdr:row>
      <xdr:rowOff>42768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00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33895</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92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109080</xdr:rowOff>
    </xdr:from>
    <xdr:to>
      <xdr:col>19</xdr:col>
      <xdr:colOff>184150</xdr:colOff>
      <xdr:row>82</xdr:row>
      <xdr:rowOff>39230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99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49407</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765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115111</xdr:rowOff>
    </xdr:from>
    <xdr:to>
      <xdr:col>15</xdr:col>
      <xdr:colOff>133350</xdr:colOff>
      <xdr:row>82</xdr:row>
      <xdr:rowOff>45261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00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55438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7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120596</xdr:rowOff>
    </xdr:from>
    <xdr:to>
      <xdr:col>11</xdr:col>
      <xdr:colOff>82550</xdr:colOff>
      <xdr:row>82</xdr:row>
      <xdr:rowOff>50746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00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60923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776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108866</xdr:rowOff>
    </xdr:from>
    <xdr:to>
      <xdr:col>7</xdr:col>
      <xdr:colOff>31750</xdr:colOff>
      <xdr:row>82</xdr:row>
      <xdr:rowOff>39016</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9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49193</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76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令和元年度では、前年度を０．９％上回りましたが、全国町村平均からは大きく下回っています。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変動の要因は、５歳刻みの経験年数階層の職員構成が変動したためと考えられます。　</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1693</xdr:rowOff>
    </xdr:from>
    <xdr:to>
      <xdr:col>81</xdr:col>
      <xdr:colOff>44450</xdr:colOff>
      <xdr:row>90</xdr:row>
      <xdr:rowOff>59266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914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88070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3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1693</xdr:rowOff>
    </xdr:from>
    <xdr:to>
      <xdr:col>81</xdr:col>
      <xdr:colOff>133350</xdr:colOff>
      <xdr:row>81</xdr:row>
      <xdr:rowOff>1693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149861</xdr:rowOff>
    </xdr:from>
    <xdr:to>
      <xdr:col>81</xdr:col>
      <xdr:colOff>44450</xdr:colOff>
      <xdr:row>87</xdr:row>
      <xdr:rowOff>50800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894561"/>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60554</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976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88477</xdr:rowOff>
    </xdr:from>
    <xdr:to>
      <xdr:col>81</xdr:col>
      <xdr:colOff>95250</xdr:colOff>
      <xdr:row>88</xdr:row>
      <xdr:rowOff>18627</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149861</xdr:rowOff>
    </xdr:from>
    <xdr:to>
      <xdr:col>77</xdr:col>
      <xdr:colOff>44450</xdr:colOff>
      <xdr:row>87</xdr:row>
      <xdr:rowOff>58843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894561"/>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88477</xdr:rowOff>
    </xdr:from>
    <xdr:to>
      <xdr:col>77</xdr:col>
      <xdr:colOff>95250</xdr:colOff>
      <xdr:row>88</xdr:row>
      <xdr:rowOff>18627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3404</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509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165946</xdr:rowOff>
    </xdr:from>
    <xdr:to>
      <xdr:col>72</xdr:col>
      <xdr:colOff>203200</xdr:colOff>
      <xdr:row>87</xdr:row>
      <xdr:rowOff>58843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910646"/>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88477</xdr:rowOff>
    </xdr:from>
    <xdr:to>
      <xdr:col>73</xdr:col>
      <xdr:colOff>44450</xdr:colOff>
      <xdr:row>88</xdr:row>
      <xdr:rowOff>18627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3404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50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45296</xdr:rowOff>
    </xdr:from>
    <xdr:to>
      <xdr:col>68</xdr:col>
      <xdr:colOff>152400</xdr:colOff>
      <xdr:row>86</xdr:row>
      <xdr:rowOff>165946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78999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56304</xdr:rowOff>
    </xdr:from>
    <xdr:to>
      <xdr:col>68</xdr:col>
      <xdr:colOff>203200</xdr:colOff>
      <xdr:row>87</xdr:row>
      <xdr:rowOff>157904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9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142681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505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72389</xdr:rowOff>
    </xdr:from>
    <xdr:to>
      <xdr:col>64</xdr:col>
      <xdr:colOff>152400</xdr:colOff>
      <xdr:row>88</xdr:row>
      <xdr:rowOff>2539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158766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16527</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99061</xdr:rowOff>
    </xdr:from>
    <xdr:to>
      <xdr:col>77</xdr:col>
      <xdr:colOff>95250</xdr:colOff>
      <xdr:row>87</xdr:row>
      <xdr:rowOff>29211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39388</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612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8043</xdr:rowOff>
    </xdr:from>
    <xdr:to>
      <xdr:col>73</xdr:col>
      <xdr:colOff>44450</xdr:colOff>
      <xdr:row>87</xdr:row>
      <xdr:rowOff>109643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92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119820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6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115146</xdr:rowOff>
    </xdr:from>
    <xdr:to>
      <xdr:col>68</xdr:col>
      <xdr:colOff>203200</xdr:colOff>
      <xdr:row>87</xdr:row>
      <xdr:rowOff>45296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85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55473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62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165946</xdr:rowOff>
    </xdr:from>
    <xdr:to>
      <xdr:col>64</xdr:col>
      <xdr:colOff>152400</xdr:colOff>
      <xdr:row>86</xdr:row>
      <xdr:rowOff>96096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73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106273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50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本村では平成１６年度から平成２７年度まで、早期退職者制度により職員の新陳代謝促進を促してきました。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現状では、業務量に対して必要最小限の職員数となっており、今後も職員の能力の向上を行いながら、住民サービスの向上に向けて適正な職員の維持に努めます。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163322</xdr:rowOff>
    </xdr:from>
    <xdr:to>
      <xdr:col>81</xdr:col>
      <xdr:colOff>44450</xdr:colOff>
      <xdr:row>67</xdr:row>
      <xdr:rowOff>126202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35972"/>
          <a:ext cx="0" cy="16773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98279</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8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126202</xdr:rowOff>
    </xdr:from>
    <xdr:to>
      <xdr:col>81</xdr:col>
      <xdr:colOff>133350</xdr:colOff>
      <xdr:row>67</xdr:row>
      <xdr:rowOff>126202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1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78249</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163322</xdr:rowOff>
    </xdr:from>
    <xdr:to>
      <xdr:col>81</xdr:col>
      <xdr:colOff>133350</xdr:colOff>
      <xdr:row>57</xdr:row>
      <xdr:rowOff>163322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143546</xdr:rowOff>
    </xdr:from>
    <xdr:to>
      <xdr:col>81</xdr:col>
      <xdr:colOff>44450</xdr:colOff>
      <xdr:row>58</xdr:row>
      <xdr:rowOff>161127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087646"/>
          <a:ext cx="838200" cy="1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165008</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280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21481</xdr:rowOff>
    </xdr:from>
    <xdr:to>
      <xdr:col>81</xdr:col>
      <xdr:colOff>95250</xdr:colOff>
      <xdr:row>60</xdr:row>
      <xdr:rowOff>123081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139065</xdr:rowOff>
    </xdr:from>
    <xdr:to>
      <xdr:col>77</xdr:col>
      <xdr:colOff>44450</xdr:colOff>
      <xdr:row>58</xdr:row>
      <xdr:rowOff>143546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083165"/>
          <a:ext cx="889000" cy="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3556</xdr:rowOff>
    </xdr:from>
    <xdr:to>
      <xdr:col>77</xdr:col>
      <xdr:colOff>95250</xdr:colOff>
      <xdr:row>60</xdr:row>
      <xdr:rowOff>105156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89933</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76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130102</xdr:rowOff>
    </xdr:from>
    <xdr:to>
      <xdr:col>72</xdr:col>
      <xdr:colOff>203200</xdr:colOff>
      <xdr:row>58</xdr:row>
      <xdr:rowOff>139065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074202"/>
          <a:ext cx="889000" cy="8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2866</xdr:rowOff>
    </xdr:from>
    <xdr:to>
      <xdr:col>73</xdr:col>
      <xdr:colOff>44450</xdr:colOff>
      <xdr:row>60</xdr:row>
      <xdr:rowOff>104466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89243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37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124932</xdr:rowOff>
    </xdr:from>
    <xdr:to>
      <xdr:col>68</xdr:col>
      <xdr:colOff>152400</xdr:colOff>
      <xdr:row>58</xdr:row>
      <xdr:rowOff>130102</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069032"/>
          <a:ext cx="8890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453</xdr:rowOff>
    </xdr:from>
    <xdr:to>
      <xdr:col>68</xdr:col>
      <xdr:colOff>203200</xdr:colOff>
      <xdr:row>60</xdr:row>
      <xdr:rowOff>102053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86830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373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153289</xdr:rowOff>
    </xdr:from>
    <xdr:to>
      <xdr:col>64</xdr:col>
      <xdr:colOff>152400</xdr:colOff>
      <xdr:row>60</xdr:row>
      <xdr:rowOff>83439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68216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35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110327</xdr:rowOff>
    </xdr:from>
    <xdr:to>
      <xdr:col>81</xdr:col>
      <xdr:colOff>95250</xdr:colOff>
      <xdr:row>59</xdr:row>
      <xdr:rowOff>40477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05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126854</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9899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92746</xdr:rowOff>
    </xdr:from>
    <xdr:to>
      <xdr:col>77</xdr:col>
      <xdr:colOff>95250</xdr:colOff>
      <xdr:row>59</xdr:row>
      <xdr:rowOff>22896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03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33073</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9805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88265</xdr:rowOff>
    </xdr:from>
    <xdr:to>
      <xdr:col>73</xdr:col>
      <xdr:colOff>44450</xdr:colOff>
      <xdr:row>59</xdr:row>
      <xdr:rowOff>18415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28592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980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79302</xdr:rowOff>
    </xdr:from>
    <xdr:to>
      <xdr:col>68</xdr:col>
      <xdr:colOff>203200</xdr:colOff>
      <xdr:row>59</xdr:row>
      <xdr:rowOff>9452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02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19629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9792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74132</xdr:rowOff>
    </xdr:from>
    <xdr:to>
      <xdr:col>64</xdr:col>
      <xdr:colOff>152400</xdr:colOff>
      <xdr:row>59</xdr:row>
      <xdr:rowOff>4282</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01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14459</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9787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令和元年度決算では、普通会計における元利償還金のうち、平成２７年度臨時財政対策債の元金償還開始や平成３０年度公共施設適正管理推進事業債（</a:t>
          </a:r>
          <a:r>
            <a:rPr kumimoji="1" lang="en-US" altLang="ja-JP" sz="1200">
              <a:latin typeface="ＭＳ Ｐゴシック" panose="020B0600070205080204" pitchFamily="50" charset="-128"/>
              <a:ea typeface="ＭＳ Ｐゴシック" panose="020B0600070205080204" pitchFamily="50" charset="-128"/>
            </a:rPr>
            <a:t>138,000</a:t>
          </a:r>
          <a:r>
            <a:rPr kumimoji="1" lang="ja-JP" altLang="en-US" sz="1200">
              <a:latin typeface="ＭＳ Ｐゴシック" panose="020B0600070205080204" pitchFamily="50" charset="-128"/>
              <a:ea typeface="ＭＳ Ｐゴシック" panose="020B0600070205080204" pitchFamily="50" charset="-128"/>
            </a:rPr>
            <a:t>千円）の償還が開始となったため、公債費が前年比</a:t>
          </a:r>
          <a:r>
            <a:rPr kumimoji="1" lang="en-US" altLang="ja-JP" sz="1200">
              <a:latin typeface="ＭＳ Ｐゴシック" panose="020B0600070205080204" pitchFamily="50" charset="-128"/>
              <a:ea typeface="ＭＳ Ｐゴシック" panose="020B0600070205080204" pitchFamily="50" charset="-128"/>
            </a:rPr>
            <a:t>21,433</a:t>
          </a:r>
          <a:r>
            <a:rPr kumimoji="1" lang="ja-JP" altLang="en-US" sz="1200">
              <a:latin typeface="ＭＳ Ｐゴシック" panose="020B0600070205080204" pitchFamily="50" charset="-128"/>
              <a:ea typeface="ＭＳ Ｐゴシック" panose="020B0600070205080204" pitchFamily="50" charset="-128"/>
            </a:rPr>
            <a:t>千円の増となったことに対し、標準財政規模が</a:t>
          </a:r>
          <a:r>
            <a:rPr kumimoji="1" lang="en-US" altLang="ja-JP" sz="1200">
              <a:latin typeface="ＭＳ Ｐゴシック" panose="020B0600070205080204" pitchFamily="50" charset="-128"/>
              <a:ea typeface="ＭＳ Ｐゴシック" panose="020B0600070205080204" pitchFamily="50" charset="-128"/>
            </a:rPr>
            <a:t>40,374</a:t>
          </a:r>
          <a:r>
            <a:rPr kumimoji="1" lang="ja-JP" altLang="en-US" sz="1200">
              <a:latin typeface="ＭＳ Ｐゴシック" panose="020B0600070205080204" pitchFamily="50" charset="-128"/>
              <a:ea typeface="ＭＳ Ｐゴシック" panose="020B0600070205080204" pitchFamily="50" charset="-128"/>
            </a:rPr>
            <a:t>千円減となったため</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％上昇となりました。今後、役場庁舎建設に伴う公共施設適正管理推進事業債（</a:t>
          </a:r>
          <a:r>
            <a:rPr kumimoji="1" lang="en-US" altLang="ja-JP" sz="1200">
              <a:latin typeface="ＭＳ Ｐゴシック" panose="020B0600070205080204" pitchFamily="50" charset="-128"/>
              <a:ea typeface="ＭＳ Ｐゴシック" panose="020B0600070205080204" pitchFamily="50" charset="-128"/>
            </a:rPr>
            <a:t>520,000</a:t>
          </a:r>
          <a:r>
            <a:rPr kumimoji="1" lang="ja-JP" altLang="en-US" sz="1200">
              <a:latin typeface="ＭＳ Ｐゴシック" panose="020B0600070205080204" pitchFamily="50" charset="-128"/>
              <a:ea typeface="ＭＳ Ｐゴシック" panose="020B0600070205080204" pitchFamily="50" charset="-128"/>
            </a:rPr>
            <a:t>千円）の償還が加わるため上昇が見込まれていますが、令和７年度までの長期計画である「財政計画」により、公共施設の適正管理を進め普通建設事業を抑制し、地方債の新規発行を減らすことが必要です。</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163576</xdr:rowOff>
    </xdr:from>
    <xdr:to>
      <xdr:col>81</xdr:col>
      <xdr:colOff>44450</xdr:colOff>
      <xdr:row>43</xdr:row>
      <xdr:rowOff>153162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507226"/>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125239</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49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153162</xdr:rowOff>
    </xdr:from>
    <xdr:to>
      <xdr:col>81</xdr:col>
      <xdr:colOff>133350</xdr:colOff>
      <xdr:row>43</xdr:row>
      <xdr:rowOff>153162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2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78503</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25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163576</xdr:rowOff>
    </xdr:from>
    <xdr:to>
      <xdr:col>81</xdr:col>
      <xdr:colOff>133350</xdr:colOff>
      <xdr:row>37</xdr:row>
      <xdr:rowOff>163576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50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150876</xdr:rowOff>
    </xdr:from>
    <xdr:to>
      <xdr:col>81</xdr:col>
      <xdr:colOff>44450</xdr:colOff>
      <xdr:row>43</xdr:row>
      <xdr:rowOff>13208</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351776"/>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32275</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9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126746</xdr:rowOff>
    </xdr:from>
    <xdr:to>
      <xdr:col>77</xdr:col>
      <xdr:colOff>44450</xdr:colOff>
      <xdr:row>42</xdr:row>
      <xdr:rowOff>150876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32764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117873</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126746</xdr:rowOff>
    </xdr:from>
    <xdr:to>
      <xdr:col>72</xdr:col>
      <xdr:colOff>203200</xdr:colOff>
      <xdr:row>42</xdr:row>
      <xdr:rowOff>136398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32764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6096</xdr:rowOff>
    </xdr:from>
    <xdr:to>
      <xdr:col>73</xdr:col>
      <xdr:colOff>44450</xdr:colOff>
      <xdr:row>41</xdr:row>
      <xdr:rowOff>107696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117873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80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136398</xdr:rowOff>
    </xdr:from>
    <xdr:to>
      <xdr:col>68</xdr:col>
      <xdr:colOff>152400</xdr:colOff>
      <xdr:row>42</xdr:row>
      <xdr:rowOff>146050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33729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20574</xdr:rowOff>
    </xdr:from>
    <xdr:to>
      <xdr:col>68</xdr:col>
      <xdr:colOff>203200</xdr:colOff>
      <xdr:row>41</xdr:row>
      <xdr:rowOff>122174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132351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39878</xdr:rowOff>
    </xdr:from>
    <xdr:to>
      <xdr:col>64</xdr:col>
      <xdr:colOff>152400</xdr:colOff>
      <xdr:row>41</xdr:row>
      <xdr:rowOff>141478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151655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133858</xdr:rowOff>
    </xdr:from>
    <xdr:to>
      <xdr:col>81</xdr:col>
      <xdr:colOff>95250</xdr:colOff>
      <xdr:row>43</xdr:row>
      <xdr:rowOff>64008</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33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105935</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306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100076</xdr:rowOff>
    </xdr:from>
    <xdr:to>
      <xdr:col>77</xdr:col>
      <xdr:colOff>95250</xdr:colOff>
      <xdr:row>43</xdr:row>
      <xdr:rowOff>30226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15003</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387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75946</xdr:rowOff>
    </xdr:from>
    <xdr:to>
      <xdr:col>73</xdr:col>
      <xdr:colOff>44450</xdr:colOff>
      <xdr:row>43</xdr:row>
      <xdr:rowOff>6096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27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162323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36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85598</xdr:rowOff>
    </xdr:from>
    <xdr:to>
      <xdr:col>68</xdr:col>
      <xdr:colOff>203200</xdr:colOff>
      <xdr:row>43</xdr:row>
      <xdr:rowOff>15748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28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525</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37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95250</xdr:rowOff>
    </xdr:from>
    <xdr:to>
      <xdr:col>64</xdr:col>
      <xdr:colOff>152400</xdr:colOff>
      <xdr:row>43</xdr:row>
      <xdr:rowOff>25400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10177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令和元年度決算は、昨年比皆増の</a:t>
          </a:r>
          <a:r>
            <a:rPr kumimoji="1" lang="en-US" altLang="ja-JP" sz="1300">
              <a:latin typeface="ＭＳ Ｐゴシック" panose="020B0600070205080204" pitchFamily="50" charset="-128"/>
              <a:ea typeface="ＭＳ Ｐゴシック" panose="020B0600070205080204" pitchFamily="50" charset="-128"/>
            </a:rPr>
            <a:t>14.7</a:t>
          </a:r>
          <a:r>
            <a:rPr kumimoji="1" lang="ja-JP" altLang="en-US" sz="1300">
              <a:latin typeface="ＭＳ Ｐゴシック" panose="020B0600070205080204" pitchFamily="50" charset="-128"/>
              <a:ea typeface="ＭＳ Ｐゴシック" panose="020B0600070205080204" pitchFamily="50" charset="-128"/>
            </a:rPr>
            <a:t>％となりました。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主な要因は、役場庁舎建設のために起債（</a:t>
          </a:r>
          <a:r>
            <a:rPr kumimoji="1" lang="en-US" altLang="ja-JP" sz="1300">
              <a:latin typeface="ＭＳ Ｐゴシック" panose="020B0600070205080204" pitchFamily="50" charset="-128"/>
              <a:ea typeface="ＭＳ Ｐゴシック" panose="020B0600070205080204" pitchFamily="50" charset="-128"/>
            </a:rPr>
            <a:t>520,000</a:t>
          </a:r>
          <a:r>
            <a:rPr kumimoji="1" lang="ja-JP" altLang="en-US" sz="1300">
              <a:latin typeface="ＭＳ Ｐゴシック" panose="020B0600070205080204" pitchFamily="50" charset="-128"/>
              <a:ea typeface="ＭＳ Ｐゴシック" panose="020B0600070205080204" pitchFamily="50" charset="-128"/>
            </a:rPr>
            <a:t>千円）と公共施設建設基金の取り崩し（</a:t>
          </a:r>
          <a:r>
            <a:rPr kumimoji="1" lang="en-US" altLang="ja-JP" sz="1300">
              <a:latin typeface="ＭＳ Ｐゴシック" panose="020B0600070205080204" pitchFamily="50" charset="-128"/>
              <a:ea typeface="ＭＳ Ｐゴシック" panose="020B0600070205080204" pitchFamily="50" charset="-128"/>
            </a:rPr>
            <a:t>169,284</a:t>
          </a:r>
          <a:r>
            <a:rPr kumimoji="1" lang="ja-JP" altLang="en-US" sz="1300">
              <a:latin typeface="ＭＳ Ｐゴシック" panose="020B0600070205080204" pitchFamily="50" charset="-128"/>
              <a:ea typeface="ＭＳ Ｐゴシック" panose="020B0600070205080204" pitchFamily="50" charset="-128"/>
            </a:rPr>
            <a:t>千円）をしたためです。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将来の世代への負担を増やさないよう、公共施設の適正管理を進めていく必要があります。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21096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422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164623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76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21096</xdr:rowOff>
    </xdr:from>
    <xdr:to>
      <xdr:col>81</xdr:col>
      <xdr:colOff>133350</xdr:colOff>
      <xdr:row>22</xdr:row>
      <xdr:rowOff>21096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79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13</xdr:row>
      <xdr:rowOff>156563</xdr:rowOff>
    </xdr:from>
    <xdr:to>
      <xdr:col>68</xdr:col>
      <xdr:colOff>152400</xdr:colOff>
      <xdr:row>15</xdr:row>
      <xdr:rowOff>20108</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3512800" y="2385413"/>
          <a:ext cx="889000" cy="206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116628</xdr:rowOff>
    </xdr:from>
    <xdr:to>
      <xdr:col>81</xdr:col>
      <xdr:colOff>95250</xdr:colOff>
      <xdr:row>15</xdr:row>
      <xdr:rowOff>46778</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967200" y="251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88705</xdr:rowOff>
    </xdr:from>
    <xdr:ext cx="762000" cy="259045"/>
    <xdr:sp macro="" textlink="">
      <xdr:nvSpPr>
        <xdr:cNvPr id="460" name="将来負担の状況該当値テキスト">
          <a:extLst>
            <a:ext uri="{FF2B5EF4-FFF2-40B4-BE49-F238E27FC236}">
              <a16:creationId xmlns:a16="http://schemas.microsoft.com/office/drawing/2014/main" id="{00000000-0008-0000-0300-0000CC010000}"/>
            </a:ext>
          </a:extLst>
        </xdr:cNvPr>
        <xdr:cNvSpPr txBox="1"/>
      </xdr:nvSpPr>
      <xdr:spPr>
        <a:xfrm>
          <a:off x="17106900" y="2489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105763</xdr:rowOff>
    </xdr:from>
    <xdr:to>
      <xdr:col>68</xdr:col>
      <xdr:colOff>203200</xdr:colOff>
      <xdr:row>14</xdr:row>
      <xdr:rowOff>35913</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4351000" y="233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20690</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420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140758</xdr:rowOff>
    </xdr:from>
    <xdr:to>
      <xdr:col>64</xdr:col>
      <xdr:colOff>152400</xdr:colOff>
      <xdr:row>15</xdr:row>
      <xdr:rowOff>70908</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3462000" y="254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55685</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62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長野県木島平村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4,669
4,633
99.32
4,245,692
4,082,157
140,287
2,261,521
3,616,429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14.7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％増となりました。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職員数は変化なく全体として微増となっています。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類似団体と比較してもほぼ同等の比率となっています。</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120142</xdr:rowOff>
    </xdr:from>
    <xdr:to>
      <xdr:col>24</xdr:col>
      <xdr:colOff>25400</xdr:colOff>
      <xdr:row>40</xdr:row>
      <xdr:rowOff>154432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7799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126509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154432</xdr:rowOff>
    </xdr:from>
    <xdr:to>
      <xdr:col>24</xdr:col>
      <xdr:colOff>114300</xdr:colOff>
      <xdr:row>40</xdr:row>
      <xdr:rowOff>154432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35069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120142</xdr:rowOff>
    </xdr:from>
    <xdr:to>
      <xdr:col>24</xdr:col>
      <xdr:colOff>114300</xdr:colOff>
      <xdr:row>33</xdr:row>
      <xdr:rowOff>120142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168148</xdr:rowOff>
    </xdr:from>
    <xdr:to>
      <xdr:col>24</xdr:col>
      <xdr:colOff>25400</xdr:colOff>
      <xdr:row>37</xdr:row>
      <xdr:rowOff>37846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4034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144289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163576</xdr:rowOff>
    </xdr:from>
    <xdr:to>
      <xdr:col>19</xdr:col>
      <xdr:colOff>187325</xdr:colOff>
      <xdr:row>36</xdr:row>
      <xdr:rowOff>168148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357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68851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99568</xdr:rowOff>
    </xdr:from>
    <xdr:to>
      <xdr:col>15</xdr:col>
      <xdr:colOff>98425</xdr:colOff>
      <xdr:row>36</xdr:row>
      <xdr:rowOff>163576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7176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41419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81280</xdr:rowOff>
    </xdr:from>
    <xdr:to>
      <xdr:col>11</xdr:col>
      <xdr:colOff>9525</xdr:colOff>
      <xdr:row>36</xdr:row>
      <xdr:rowOff>99568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534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23131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103632</xdr:rowOff>
    </xdr:from>
    <xdr:to>
      <xdr:col>6</xdr:col>
      <xdr:colOff>171450</xdr:colOff>
      <xdr:row>37</xdr:row>
      <xdr:rowOff>33782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18559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3573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7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117348</xdr:rowOff>
    </xdr:from>
    <xdr:to>
      <xdr:col>20</xdr:col>
      <xdr:colOff>38100</xdr:colOff>
      <xdr:row>37</xdr:row>
      <xdr:rowOff>47498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57675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112776</xdr:rowOff>
    </xdr:from>
    <xdr:to>
      <xdr:col>15</xdr:col>
      <xdr:colOff>149225</xdr:colOff>
      <xdr:row>37</xdr:row>
      <xdr:rowOff>42926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53103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48768</xdr:rowOff>
    </xdr:from>
    <xdr:to>
      <xdr:col>11</xdr:col>
      <xdr:colOff>60325</xdr:colOff>
      <xdr:row>36</xdr:row>
      <xdr:rowOff>150368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160545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142257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％の減となりました。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庁内パソコン購入費購入費や固定資産税の評価替えに伴う土地鑑定委託料が増になりましたが、歳出総額も増加しているため比率は横ばいとなりました。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161290</xdr:rowOff>
    </xdr:from>
    <xdr:to>
      <xdr:col>82</xdr:col>
      <xdr:colOff>107950</xdr:colOff>
      <xdr:row>22</xdr:row>
      <xdr:rowOff>66040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901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38117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66040</xdr:rowOff>
    </xdr:from>
    <xdr:to>
      <xdr:col>82</xdr:col>
      <xdr:colOff>196850</xdr:colOff>
      <xdr:row>22</xdr:row>
      <xdr:rowOff>66040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76217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161290</xdr:rowOff>
    </xdr:from>
    <xdr:to>
      <xdr:col>82</xdr:col>
      <xdr:colOff>196850</xdr:colOff>
      <xdr:row>13</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165100</xdr:rowOff>
    </xdr:from>
    <xdr:to>
      <xdr:col>82</xdr:col>
      <xdr:colOff>107950</xdr:colOff>
      <xdr:row>15</xdr:row>
      <xdr:rowOff>1270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5654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52087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966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1270</xdr:rowOff>
    </xdr:from>
    <xdr:to>
      <xdr:col>78</xdr:col>
      <xdr:colOff>69850</xdr:colOff>
      <xdr:row>15</xdr:row>
      <xdr:rowOff>54610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5730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1270</xdr:rowOff>
    </xdr:from>
    <xdr:to>
      <xdr:col>73</xdr:col>
      <xdr:colOff>180975</xdr:colOff>
      <xdr:row>15</xdr:row>
      <xdr:rowOff>54610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5730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1270</xdr:rowOff>
    </xdr:from>
    <xdr:to>
      <xdr:col>69</xdr:col>
      <xdr:colOff>92075</xdr:colOff>
      <xdr:row>15</xdr:row>
      <xdr:rowOff>24130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573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137160</xdr:rowOff>
    </xdr:from>
    <xdr:to>
      <xdr:col>69</xdr:col>
      <xdr:colOff>142875</xdr:colOff>
      <xdr:row>17</xdr:row>
      <xdr:rowOff>67310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52087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114300</xdr:rowOff>
    </xdr:from>
    <xdr:to>
      <xdr:col>82</xdr:col>
      <xdr:colOff>158750</xdr:colOff>
      <xdr:row>15</xdr:row>
      <xdr:rowOff>44450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130827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121920</xdr:rowOff>
    </xdr:from>
    <xdr:to>
      <xdr:col>78</xdr:col>
      <xdr:colOff>120650</xdr:colOff>
      <xdr:row>15</xdr:row>
      <xdr:rowOff>52070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62247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29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3810</xdr:rowOff>
    </xdr:from>
    <xdr:to>
      <xdr:col>74</xdr:col>
      <xdr:colOff>31750</xdr:colOff>
      <xdr:row>15</xdr:row>
      <xdr:rowOff>105410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115587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121920</xdr:rowOff>
    </xdr:from>
    <xdr:to>
      <xdr:col>69</xdr:col>
      <xdr:colOff>142875</xdr:colOff>
      <xdr:row>15</xdr:row>
      <xdr:rowOff>52070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62247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144780</xdr:rowOff>
    </xdr:from>
    <xdr:to>
      <xdr:col>65</xdr:col>
      <xdr:colOff>53975</xdr:colOff>
      <xdr:row>15</xdr:row>
      <xdr:rowOff>74930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85107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前年度に比較して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％減となりました。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主な要因は、児童手当が</a:t>
          </a:r>
          <a:r>
            <a:rPr kumimoji="1" lang="en-US" altLang="ja-JP" sz="1300">
              <a:latin typeface="ＭＳ Ｐゴシック" panose="020B0600070205080204" pitchFamily="50" charset="-128"/>
              <a:ea typeface="ＭＳ Ｐゴシック" panose="020B0600070205080204" pitchFamily="50" charset="-128"/>
            </a:rPr>
            <a:t>2,550</a:t>
          </a:r>
          <a:r>
            <a:rPr kumimoji="1" lang="ja-JP" altLang="en-US" sz="1300">
              <a:latin typeface="ＭＳ Ｐゴシック" panose="020B0600070205080204" pitchFamily="50" charset="-128"/>
              <a:ea typeface="ＭＳ Ｐゴシック" panose="020B0600070205080204" pitchFamily="50" charset="-128"/>
            </a:rPr>
            <a:t>千円減となったことによるものです。</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120650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1186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120650</xdr:rowOff>
    </xdr:from>
    <xdr:to>
      <xdr:col>24</xdr:col>
      <xdr:colOff>114300</xdr:colOff>
      <xdr:row>61</xdr:row>
      <xdr:rowOff>120650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101600</xdr:rowOff>
    </xdr:from>
    <xdr:to>
      <xdr:col>24</xdr:col>
      <xdr:colOff>25400</xdr:colOff>
      <xdr:row>55</xdr:row>
      <xdr:rowOff>6350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359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124477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38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6350</xdr:rowOff>
    </xdr:from>
    <xdr:to>
      <xdr:col>19</xdr:col>
      <xdr:colOff>187325</xdr:colOff>
      <xdr:row>55</xdr:row>
      <xdr:rowOff>19050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436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165100</xdr:rowOff>
    </xdr:from>
    <xdr:to>
      <xdr:col>15</xdr:col>
      <xdr:colOff>98425</xdr:colOff>
      <xdr:row>55</xdr:row>
      <xdr:rowOff>19050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423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139700</xdr:rowOff>
    </xdr:from>
    <xdr:to>
      <xdr:col>15</xdr:col>
      <xdr:colOff>149225</xdr:colOff>
      <xdr:row>55</xdr:row>
      <xdr:rowOff>69850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80027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139700</xdr:rowOff>
    </xdr:from>
    <xdr:to>
      <xdr:col>11</xdr:col>
      <xdr:colOff>9525</xdr:colOff>
      <xdr:row>54</xdr:row>
      <xdr:rowOff>165100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398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29227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50800</xdr:rowOff>
    </xdr:from>
    <xdr:to>
      <xdr:col>24</xdr:col>
      <xdr:colOff>76200</xdr:colOff>
      <xdr:row>54</xdr:row>
      <xdr:rowOff>152400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67327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127000</xdr:rowOff>
    </xdr:from>
    <xdr:to>
      <xdr:col>20</xdr:col>
      <xdr:colOff>38100</xdr:colOff>
      <xdr:row>55</xdr:row>
      <xdr:rowOff>57150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67327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15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139700</xdr:rowOff>
    </xdr:from>
    <xdr:to>
      <xdr:col>15</xdr:col>
      <xdr:colOff>149225</xdr:colOff>
      <xdr:row>55</xdr:row>
      <xdr:rowOff>69850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114300</xdr:rowOff>
    </xdr:from>
    <xdr:to>
      <xdr:col>11</xdr:col>
      <xdr:colOff>60325</xdr:colOff>
      <xdr:row>55</xdr:row>
      <xdr:rowOff>44450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54627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88900</xdr:rowOff>
    </xdr:from>
    <xdr:to>
      <xdr:col>6</xdr:col>
      <xdr:colOff>171450</xdr:colOff>
      <xdr:row>55</xdr:row>
      <xdr:rowOff>19050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29227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その他に係る経常収支比率は非常に高くなっており、類似団体平均・長野県平均と比較しても高い数字となっております。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ものとしては特別会計への繰出金であり、特に下水道特別会計と観光施設特別会計への繰出金が大半を占めています。公営企業会計では、独立採算性の原則に立ち返り、運営方法の見直しや料金改定への取り組みを進めていま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35560</xdr:rowOff>
    </xdr:from>
    <xdr:to>
      <xdr:col>82</xdr:col>
      <xdr:colOff>107950</xdr:colOff>
      <xdr:row>60</xdr:row>
      <xdr:rowOff>96520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12241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68597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5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96520</xdr:rowOff>
    </xdr:from>
    <xdr:to>
      <xdr:col>82</xdr:col>
      <xdr:colOff>196850</xdr:colOff>
      <xdr:row>60</xdr:row>
      <xdr:rowOff>96520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3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121937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86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35560</xdr:rowOff>
    </xdr:from>
    <xdr:to>
      <xdr:col>82</xdr:col>
      <xdr:colOff>196850</xdr:colOff>
      <xdr:row>53</xdr:row>
      <xdr:rowOff>35560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12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54610</xdr:rowOff>
    </xdr:from>
    <xdr:to>
      <xdr:col>82</xdr:col>
      <xdr:colOff>107950</xdr:colOff>
      <xdr:row>58</xdr:row>
      <xdr:rowOff>104140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99871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43197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30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26670</xdr:rowOff>
    </xdr:from>
    <xdr:to>
      <xdr:col>82</xdr:col>
      <xdr:colOff>158750</xdr:colOff>
      <xdr:row>55</xdr:row>
      <xdr:rowOff>128270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31750</xdr:rowOff>
    </xdr:from>
    <xdr:to>
      <xdr:col>78</xdr:col>
      <xdr:colOff>69850</xdr:colOff>
      <xdr:row>58</xdr:row>
      <xdr:rowOff>104140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997585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41910</xdr:rowOff>
    </xdr:from>
    <xdr:to>
      <xdr:col>78</xdr:col>
      <xdr:colOff>120650</xdr:colOff>
      <xdr:row>55</xdr:row>
      <xdr:rowOff>143510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153687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24130</xdr:rowOff>
    </xdr:from>
    <xdr:to>
      <xdr:col>73</xdr:col>
      <xdr:colOff>180975</xdr:colOff>
      <xdr:row>58</xdr:row>
      <xdr:rowOff>31750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9682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34290</xdr:rowOff>
    </xdr:from>
    <xdr:to>
      <xdr:col>74</xdr:col>
      <xdr:colOff>31750</xdr:colOff>
      <xdr:row>55</xdr:row>
      <xdr:rowOff>135890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146067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130810</xdr:rowOff>
    </xdr:from>
    <xdr:to>
      <xdr:col>69</xdr:col>
      <xdr:colOff>92075</xdr:colOff>
      <xdr:row>58</xdr:row>
      <xdr:rowOff>24130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90346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19050</xdr:rowOff>
    </xdr:from>
    <xdr:to>
      <xdr:col>69</xdr:col>
      <xdr:colOff>142875</xdr:colOff>
      <xdr:row>55</xdr:row>
      <xdr:rowOff>120650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130827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7620</xdr:rowOff>
    </xdr:from>
    <xdr:to>
      <xdr:col>65</xdr:col>
      <xdr:colOff>53975</xdr:colOff>
      <xdr:row>55</xdr:row>
      <xdr:rowOff>109220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43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119397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20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3810</xdr:rowOff>
    </xdr:from>
    <xdr:to>
      <xdr:col>82</xdr:col>
      <xdr:colOff>158750</xdr:colOff>
      <xdr:row>58</xdr:row>
      <xdr:rowOff>105410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94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147337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919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53340</xdr:rowOff>
    </xdr:from>
    <xdr:to>
      <xdr:col>78</xdr:col>
      <xdr:colOff>120650</xdr:colOff>
      <xdr:row>58</xdr:row>
      <xdr:rowOff>154940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139717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1008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152400</xdr:rowOff>
    </xdr:from>
    <xdr:to>
      <xdr:col>74</xdr:col>
      <xdr:colOff>31750</xdr:colOff>
      <xdr:row>58</xdr:row>
      <xdr:rowOff>82550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67327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144780</xdr:rowOff>
    </xdr:from>
    <xdr:to>
      <xdr:col>69</xdr:col>
      <xdr:colOff>142875</xdr:colOff>
      <xdr:row>58</xdr:row>
      <xdr:rowOff>74930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91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59707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1000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80010</xdr:rowOff>
    </xdr:from>
    <xdr:to>
      <xdr:col>65</xdr:col>
      <xdr:colOff>53975</xdr:colOff>
      <xdr:row>58</xdr:row>
      <xdr:rowOff>10160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166387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前年度比で</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％の増となりました。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北信広域連合で建設している老人ホーム建設分担金（</a:t>
          </a:r>
          <a:r>
            <a:rPr kumimoji="1" lang="en-US" altLang="ja-JP" sz="1300">
              <a:latin typeface="ＭＳ Ｐゴシック" panose="020B0600070205080204" pitchFamily="50" charset="-128"/>
              <a:ea typeface="ＭＳ Ｐゴシック" panose="020B0600070205080204" pitchFamily="50" charset="-128"/>
            </a:rPr>
            <a:t>19,527</a:t>
          </a:r>
          <a:r>
            <a:rPr kumimoji="1" lang="ja-JP" altLang="en-US" sz="1300">
              <a:latin typeface="ＭＳ Ｐゴシック" panose="020B0600070205080204" pitchFamily="50" charset="-128"/>
              <a:ea typeface="ＭＳ Ｐゴシック" panose="020B0600070205080204" pitchFamily="50" charset="-128"/>
            </a:rPr>
            <a:t>千円増）や農業振興公社運営補助金（</a:t>
          </a:r>
          <a:r>
            <a:rPr kumimoji="1" lang="en-US" altLang="ja-JP" sz="1300">
              <a:latin typeface="ＭＳ Ｐゴシック" panose="020B0600070205080204" pitchFamily="50" charset="-128"/>
              <a:ea typeface="ＭＳ Ｐゴシック" panose="020B0600070205080204" pitchFamily="50" charset="-128"/>
            </a:rPr>
            <a:t>10,000</a:t>
          </a:r>
          <a:r>
            <a:rPr kumimoji="1" lang="ja-JP" altLang="en-US" sz="1300">
              <a:latin typeface="ＭＳ Ｐゴシック" panose="020B0600070205080204" pitchFamily="50" charset="-128"/>
              <a:ea typeface="ＭＳ Ｐゴシック" panose="020B0600070205080204" pitchFamily="50" charset="-128"/>
            </a:rPr>
            <a:t>千円増）がありましたが、歳出総額も増加しているため比率は横ばいとなりました。</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147574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42000"/>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119651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147574</xdr:rowOff>
    </xdr:from>
    <xdr:to>
      <xdr:col>82</xdr:col>
      <xdr:colOff>196850</xdr:colOff>
      <xdr:row>41</xdr:row>
      <xdr:rowOff>147574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17272</xdr:rowOff>
    </xdr:from>
    <xdr:to>
      <xdr:col>82</xdr:col>
      <xdr:colOff>107950</xdr:colOff>
      <xdr:row>36</xdr:row>
      <xdr:rowOff>21844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1894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61993</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152146</xdr:rowOff>
    </xdr:from>
    <xdr:to>
      <xdr:col>78</xdr:col>
      <xdr:colOff>69850</xdr:colOff>
      <xdr:row>36</xdr:row>
      <xdr:rowOff>17272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1528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138430</xdr:rowOff>
    </xdr:from>
    <xdr:to>
      <xdr:col>73</xdr:col>
      <xdr:colOff>180975</xdr:colOff>
      <xdr:row>35</xdr:row>
      <xdr:rowOff>152146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1391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158005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115570</xdr:rowOff>
    </xdr:from>
    <xdr:to>
      <xdr:col>69</xdr:col>
      <xdr:colOff>92075</xdr:colOff>
      <xdr:row>35</xdr:row>
      <xdr:rowOff>138430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116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144289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142494</xdr:rowOff>
    </xdr:from>
    <xdr:to>
      <xdr:col>82</xdr:col>
      <xdr:colOff>158750</xdr:colOff>
      <xdr:row>36</xdr:row>
      <xdr:rowOff>72644</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159021</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598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137922</xdr:rowOff>
    </xdr:from>
    <xdr:to>
      <xdr:col>78</xdr:col>
      <xdr:colOff>120650</xdr:colOff>
      <xdr:row>36</xdr:row>
      <xdr:rowOff>68072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78249</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590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101346</xdr:rowOff>
    </xdr:from>
    <xdr:to>
      <xdr:col>74</xdr:col>
      <xdr:colOff>31750</xdr:colOff>
      <xdr:row>36</xdr:row>
      <xdr:rowOff>31496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41673</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87630</xdr:rowOff>
    </xdr:from>
    <xdr:to>
      <xdr:col>69</xdr:col>
      <xdr:colOff>142875</xdr:colOff>
      <xdr:row>36</xdr:row>
      <xdr:rowOff>17780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27957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64770</xdr:rowOff>
    </xdr:from>
    <xdr:to>
      <xdr:col>65</xdr:col>
      <xdr:colOff>53975</xdr:colOff>
      <xdr:row>35</xdr:row>
      <xdr:rowOff>166370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5097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前年度に比較して</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％の増となりました。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平成２７年度に借り入れた臨時財政対策債の元利償還金と平成３０年度に借り入れた公共施設等適正管理推進事業債等の償還金で</a:t>
          </a:r>
          <a:r>
            <a:rPr kumimoji="1" lang="en-US" altLang="ja-JP" sz="1300">
              <a:latin typeface="ＭＳ Ｐゴシック" panose="020B0600070205080204" pitchFamily="50" charset="-128"/>
              <a:ea typeface="ＭＳ Ｐゴシック" panose="020B0600070205080204" pitchFamily="50" charset="-128"/>
            </a:rPr>
            <a:t>33,916</a:t>
          </a:r>
          <a:r>
            <a:rPr kumimoji="1" lang="ja-JP" altLang="en-US" sz="1300">
              <a:latin typeface="ＭＳ Ｐゴシック" panose="020B0600070205080204" pitchFamily="50" charset="-128"/>
              <a:ea typeface="ＭＳ Ｐゴシック" panose="020B0600070205080204" pitchFamily="50" charset="-128"/>
            </a:rPr>
            <a:t>千円の増となりましたが、償還が終了した村債償還金の減が</a:t>
          </a:r>
          <a:r>
            <a:rPr kumimoji="1" lang="en-US" altLang="ja-JP" sz="1300">
              <a:latin typeface="ＭＳ Ｐゴシック" panose="020B0600070205080204" pitchFamily="50" charset="-128"/>
              <a:ea typeface="ＭＳ Ｐゴシック" panose="020B0600070205080204" pitchFamily="50" charset="-128"/>
            </a:rPr>
            <a:t>11,121</a:t>
          </a:r>
          <a:r>
            <a:rPr kumimoji="1" lang="ja-JP" altLang="en-US" sz="1300">
              <a:latin typeface="ＭＳ Ｐゴシック" panose="020B0600070205080204" pitchFamily="50" charset="-128"/>
              <a:ea typeface="ＭＳ Ｐゴシック" panose="020B0600070205080204" pitchFamily="50" charset="-128"/>
            </a:rPr>
            <a:t>千円となり、公債費総額が増加して比率が上がりました。今後も役場庁舎建設に伴う起債をすでに行っており、令和５年度にはピークを迎える見込みです。</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43180</xdr:rowOff>
    </xdr:from>
    <xdr:to>
      <xdr:col>24</xdr:col>
      <xdr:colOff>25400</xdr:colOff>
      <xdr:row>76</xdr:row>
      <xdr:rowOff>85089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073380"/>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168911</xdr:rowOff>
    </xdr:from>
    <xdr:to>
      <xdr:col>19</xdr:col>
      <xdr:colOff>187325</xdr:colOff>
      <xdr:row>76</xdr:row>
      <xdr:rowOff>43180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0276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168911</xdr:rowOff>
    </xdr:from>
    <xdr:to>
      <xdr:col>15</xdr:col>
      <xdr:colOff>98425</xdr:colOff>
      <xdr:row>76</xdr:row>
      <xdr:rowOff>66039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0276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114300</xdr:rowOff>
    </xdr:from>
    <xdr:to>
      <xdr:col>15</xdr:col>
      <xdr:colOff>149225</xdr:colOff>
      <xdr:row>77</xdr:row>
      <xdr:rowOff>44450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29227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35561</xdr:rowOff>
    </xdr:from>
    <xdr:to>
      <xdr:col>11</xdr:col>
      <xdr:colOff>9525</xdr:colOff>
      <xdr:row>76</xdr:row>
      <xdr:rowOff>66039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0657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106680</xdr:rowOff>
    </xdr:from>
    <xdr:to>
      <xdr:col>11</xdr:col>
      <xdr:colOff>60325</xdr:colOff>
      <xdr:row>77</xdr:row>
      <xdr:rowOff>36830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21607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95250</xdr:rowOff>
    </xdr:from>
    <xdr:to>
      <xdr:col>6</xdr:col>
      <xdr:colOff>171450</xdr:colOff>
      <xdr:row>77</xdr:row>
      <xdr:rowOff>25400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50817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163830</xdr:rowOff>
    </xdr:from>
    <xdr:to>
      <xdr:col>20</xdr:col>
      <xdr:colOff>38100</xdr:colOff>
      <xdr:row>76</xdr:row>
      <xdr:rowOff>93980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104157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79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118110</xdr:rowOff>
    </xdr:from>
    <xdr:to>
      <xdr:col>15</xdr:col>
      <xdr:colOff>149225</xdr:colOff>
      <xdr:row>76</xdr:row>
      <xdr:rowOff>48261</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58437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15239</xdr:rowOff>
    </xdr:from>
    <xdr:to>
      <xdr:col>11</xdr:col>
      <xdr:colOff>60325</xdr:colOff>
      <xdr:row>76</xdr:row>
      <xdr:rowOff>116839</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127017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156211</xdr:rowOff>
    </xdr:from>
    <xdr:to>
      <xdr:col>6</xdr:col>
      <xdr:colOff>171450</xdr:colOff>
      <xdr:row>76</xdr:row>
      <xdr:rowOff>86361</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96537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前年度比で</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％減となりました。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大きなものとしては人件費と補助費、繰出金となります。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前述したような取組を行うことで、今後の経常経費削減に努めます。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69850</xdr:rowOff>
    </xdr:from>
    <xdr:to>
      <xdr:col>85</xdr:col>
      <xdr:colOff>66675</xdr:colOff>
      <xdr:row>82</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12700</xdr:rowOff>
    </xdr:from>
    <xdr:to>
      <xdr:col>85</xdr:col>
      <xdr:colOff>66675</xdr:colOff>
      <xdr:row>79</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127000</xdr:rowOff>
    </xdr:from>
    <xdr:to>
      <xdr:col>85</xdr:col>
      <xdr:colOff>66675</xdr:colOff>
      <xdr:row>75</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69850</xdr:rowOff>
    </xdr:from>
    <xdr:to>
      <xdr:col>85</xdr:col>
      <xdr:colOff>66675</xdr:colOff>
      <xdr:row>72</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78422</xdr:rowOff>
    </xdr:from>
    <xdr:to>
      <xdr:col>82</xdr:col>
      <xdr:colOff>107950</xdr:colOff>
      <xdr:row>81</xdr:row>
      <xdr:rowOff>132714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594272"/>
          <a:ext cx="0" cy="142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104791</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99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132714</xdr:rowOff>
    </xdr:from>
    <xdr:to>
      <xdr:col>82</xdr:col>
      <xdr:colOff>196850</xdr:colOff>
      <xdr:row>81</xdr:row>
      <xdr:rowOff>132714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4020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164799</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33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78422</xdr:rowOff>
    </xdr:from>
    <xdr:to>
      <xdr:col>82</xdr:col>
      <xdr:colOff>196850</xdr:colOff>
      <xdr:row>73</xdr:row>
      <xdr:rowOff>78422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59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78423</xdr:rowOff>
    </xdr:from>
    <xdr:to>
      <xdr:col>82</xdr:col>
      <xdr:colOff>107950</xdr:colOff>
      <xdr:row>77</xdr:row>
      <xdr:rowOff>106998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5671800" y="13280073"/>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132732</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2991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116205</xdr:rowOff>
    </xdr:from>
    <xdr:to>
      <xdr:col>82</xdr:col>
      <xdr:colOff>158750</xdr:colOff>
      <xdr:row>77</xdr:row>
      <xdr:rowOff>46355</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49848</xdr:rowOff>
    </xdr:from>
    <xdr:to>
      <xdr:col>78</xdr:col>
      <xdr:colOff>69850</xdr:colOff>
      <xdr:row>77</xdr:row>
      <xdr:rowOff>106998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25149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104775</xdr:rowOff>
    </xdr:from>
    <xdr:to>
      <xdr:col>78</xdr:col>
      <xdr:colOff>120650</xdr:colOff>
      <xdr:row>77</xdr:row>
      <xdr:rowOff>34925</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45102</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903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141288</xdr:rowOff>
    </xdr:from>
    <xdr:to>
      <xdr:col>73</xdr:col>
      <xdr:colOff>180975</xdr:colOff>
      <xdr:row>77</xdr:row>
      <xdr:rowOff>49848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3171488"/>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56198</xdr:rowOff>
    </xdr:from>
    <xdr:to>
      <xdr:col>74</xdr:col>
      <xdr:colOff>31750</xdr:colOff>
      <xdr:row>76</xdr:row>
      <xdr:rowOff>157798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08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167974</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855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69850</xdr:rowOff>
    </xdr:from>
    <xdr:to>
      <xdr:col>69</xdr:col>
      <xdr:colOff>92075</xdr:colOff>
      <xdr:row>76</xdr:row>
      <xdr:rowOff>141288</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100050"/>
          <a:ext cx="889000" cy="7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1905</xdr:rowOff>
    </xdr:from>
    <xdr:to>
      <xdr:col>69</xdr:col>
      <xdr:colOff>142875</xdr:colOff>
      <xdr:row>76</xdr:row>
      <xdr:rowOff>103505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113682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80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130493</xdr:rowOff>
    </xdr:from>
    <xdr:to>
      <xdr:col>65</xdr:col>
      <xdr:colOff>53975</xdr:colOff>
      <xdr:row>76</xdr:row>
      <xdr:rowOff>60643</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29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70820</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75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27623</xdr:rowOff>
    </xdr:from>
    <xdr:to>
      <xdr:col>82</xdr:col>
      <xdr:colOff>158750</xdr:colOff>
      <xdr:row>77</xdr:row>
      <xdr:rowOff>129223</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22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171150</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201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56198</xdr:rowOff>
    </xdr:from>
    <xdr:to>
      <xdr:col>78</xdr:col>
      <xdr:colOff>120650</xdr:colOff>
      <xdr:row>77</xdr:row>
      <xdr:rowOff>157798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25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142575</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344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170498</xdr:rowOff>
    </xdr:from>
    <xdr:to>
      <xdr:col>74</xdr:col>
      <xdr:colOff>31750</xdr:colOff>
      <xdr:row>77</xdr:row>
      <xdr:rowOff>100648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20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85425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287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90488</xdr:rowOff>
    </xdr:from>
    <xdr:to>
      <xdr:col>69</xdr:col>
      <xdr:colOff>142875</xdr:colOff>
      <xdr:row>77</xdr:row>
      <xdr:rowOff>20638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120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5415</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207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19050</xdr:rowOff>
    </xdr:from>
    <xdr:to>
      <xdr:col>65</xdr:col>
      <xdr:colOff>53975</xdr:colOff>
      <xdr:row>76</xdr:row>
      <xdr:rowOff>120650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105427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13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長野県木島平村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1514</xdr:rowOff>
    </xdr:from>
    <xdr:to>
      <xdr:col>29</xdr:col>
      <xdr:colOff>127000</xdr:colOff>
      <xdr:row>19</xdr:row>
      <xdr:rowOff>55063</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106539"/>
          <a:ext cx="0" cy="12536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27140</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3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55063</xdr:rowOff>
    </xdr:from>
    <xdr:to>
      <xdr:col>30</xdr:col>
      <xdr:colOff>25400</xdr:colOff>
      <xdr:row>19</xdr:row>
      <xdr:rowOff>55063</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60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87891</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5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1514</xdr:rowOff>
    </xdr:from>
    <xdr:to>
      <xdr:col>30</xdr:col>
      <xdr:colOff>25400</xdr:colOff>
      <xdr:row>12</xdr:row>
      <xdr:rowOff>1514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1065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106870</xdr:rowOff>
    </xdr:from>
    <xdr:to>
      <xdr:col>29</xdr:col>
      <xdr:colOff>127000</xdr:colOff>
      <xdr:row>18</xdr:row>
      <xdr:rowOff>119997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240595"/>
          <a:ext cx="647700" cy="131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78251</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690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61724</xdr:rowOff>
    </xdr:from>
    <xdr:to>
      <xdr:col>29</xdr:col>
      <xdr:colOff>177800</xdr:colOff>
      <xdr:row>17</xdr:row>
      <xdr:rowOff>163324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119997</xdr:rowOff>
    </xdr:from>
    <xdr:to>
      <xdr:col>26</xdr:col>
      <xdr:colOff>50800</xdr:colOff>
      <xdr:row>18</xdr:row>
      <xdr:rowOff>130696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253722"/>
          <a:ext cx="698500" cy="106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80102</xdr:rowOff>
    </xdr:from>
    <xdr:to>
      <xdr:col>26</xdr:col>
      <xdr:colOff>101600</xdr:colOff>
      <xdr:row>18</xdr:row>
      <xdr:rowOff>10252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20429</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811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130696</xdr:rowOff>
    </xdr:from>
    <xdr:to>
      <xdr:col>22</xdr:col>
      <xdr:colOff>114300</xdr:colOff>
      <xdr:row>18</xdr:row>
      <xdr:rowOff>139539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264421"/>
          <a:ext cx="698500" cy="8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84658</xdr:rowOff>
    </xdr:from>
    <xdr:to>
      <xdr:col>22</xdr:col>
      <xdr:colOff>165100</xdr:colOff>
      <xdr:row>18</xdr:row>
      <xdr:rowOff>14808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24985</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139539</xdr:rowOff>
    </xdr:from>
    <xdr:to>
      <xdr:col>18</xdr:col>
      <xdr:colOff>177800</xdr:colOff>
      <xdr:row>18</xdr:row>
      <xdr:rowOff>143766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273264"/>
          <a:ext cx="698500" cy="42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88819</xdr:rowOff>
    </xdr:from>
    <xdr:to>
      <xdr:col>19</xdr:col>
      <xdr:colOff>38100</xdr:colOff>
      <xdr:row>18</xdr:row>
      <xdr:rowOff>18969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29146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98997</xdr:rowOff>
    </xdr:from>
    <xdr:to>
      <xdr:col>15</xdr:col>
      <xdr:colOff>101600</xdr:colOff>
      <xdr:row>18</xdr:row>
      <xdr:rowOff>29147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39324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3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56070</xdr:rowOff>
    </xdr:from>
    <xdr:to>
      <xdr:col>29</xdr:col>
      <xdr:colOff>177800</xdr:colOff>
      <xdr:row>18</xdr:row>
      <xdr:rowOff>157670</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189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136097</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9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69197</xdr:rowOff>
    </xdr:from>
    <xdr:to>
      <xdr:col>26</xdr:col>
      <xdr:colOff>101600</xdr:colOff>
      <xdr:row>18</xdr:row>
      <xdr:rowOff>170797</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202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155574</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289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79896</xdr:rowOff>
    </xdr:from>
    <xdr:to>
      <xdr:col>22</xdr:col>
      <xdr:colOff>165100</xdr:colOff>
      <xdr:row>19</xdr:row>
      <xdr:rowOff>10046</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213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166273</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299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88739</xdr:rowOff>
    </xdr:from>
    <xdr:to>
      <xdr:col>19</xdr:col>
      <xdr:colOff>38100</xdr:colOff>
      <xdr:row>19</xdr:row>
      <xdr:rowOff>18889</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222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3666</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30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92966</xdr:rowOff>
    </xdr:from>
    <xdr:to>
      <xdr:col>15</xdr:col>
      <xdr:colOff>101600</xdr:colOff>
      <xdr:row>19</xdr:row>
      <xdr:rowOff>23116</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226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7893</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313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201905</xdr:rowOff>
    </xdr:from>
    <xdr:to>
      <xdr:col>29</xdr:col>
      <xdr:colOff>127000</xdr:colOff>
      <xdr:row>37</xdr:row>
      <xdr:rowOff>307297</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126455"/>
          <a:ext cx="0" cy="13055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279374</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404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307297</xdr:rowOff>
    </xdr:from>
    <xdr:to>
      <xdr:col>30</xdr:col>
      <xdr:colOff>25400</xdr:colOff>
      <xdr:row>37</xdr:row>
      <xdr:rowOff>307297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31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116832</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86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201905</xdr:rowOff>
    </xdr:from>
    <xdr:to>
      <xdr:col>30</xdr:col>
      <xdr:colOff>25400</xdr:colOff>
      <xdr:row>33</xdr:row>
      <xdr:rowOff>201905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1264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120988</xdr:rowOff>
    </xdr:from>
    <xdr:to>
      <xdr:col>29</xdr:col>
      <xdr:colOff>127000</xdr:colOff>
      <xdr:row>35</xdr:row>
      <xdr:rowOff>164635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731338"/>
          <a:ext cx="647700" cy="436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144997</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55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172920</xdr:rowOff>
    </xdr:from>
    <xdr:to>
      <xdr:col>29</xdr:col>
      <xdr:colOff>177800</xdr:colOff>
      <xdr:row>35</xdr:row>
      <xdr:rowOff>274520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164635</xdr:rowOff>
    </xdr:from>
    <xdr:to>
      <xdr:col>26</xdr:col>
      <xdr:colOff>50800</xdr:colOff>
      <xdr:row>35</xdr:row>
      <xdr:rowOff>204457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774985"/>
          <a:ext cx="698500" cy="398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187368</xdr:rowOff>
    </xdr:from>
    <xdr:to>
      <xdr:col>26</xdr:col>
      <xdr:colOff>101600</xdr:colOff>
      <xdr:row>35</xdr:row>
      <xdr:rowOff>288968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273745</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884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188212</xdr:rowOff>
    </xdr:from>
    <xdr:to>
      <xdr:col>22</xdr:col>
      <xdr:colOff>114300</xdr:colOff>
      <xdr:row>35</xdr:row>
      <xdr:rowOff>204457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798562"/>
          <a:ext cx="698500" cy="162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183086</xdr:rowOff>
    </xdr:from>
    <xdr:to>
      <xdr:col>22</xdr:col>
      <xdr:colOff>165100</xdr:colOff>
      <xdr:row>35</xdr:row>
      <xdr:rowOff>284686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269463</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87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188212</xdr:rowOff>
    </xdr:from>
    <xdr:to>
      <xdr:col>18</xdr:col>
      <xdr:colOff>177800</xdr:colOff>
      <xdr:row>35</xdr:row>
      <xdr:rowOff>208245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6798562"/>
          <a:ext cx="698500" cy="200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188785</xdr:rowOff>
    </xdr:from>
    <xdr:to>
      <xdr:col>19</xdr:col>
      <xdr:colOff>38100</xdr:colOff>
      <xdr:row>35</xdr:row>
      <xdr:rowOff>290385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275162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88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191727</xdr:rowOff>
    </xdr:from>
    <xdr:to>
      <xdr:col>15</xdr:col>
      <xdr:colOff>101600</xdr:colOff>
      <xdr:row>35</xdr:row>
      <xdr:rowOff>293327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278104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88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70188</xdr:rowOff>
    </xdr:from>
    <xdr:to>
      <xdr:col>29</xdr:col>
      <xdr:colOff>177800</xdr:colOff>
      <xdr:row>35</xdr:row>
      <xdr:rowOff>171788</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6805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258165</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525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113835</xdr:rowOff>
    </xdr:from>
    <xdr:to>
      <xdr:col>26</xdr:col>
      <xdr:colOff>101600</xdr:colOff>
      <xdr:row>35</xdr:row>
      <xdr:rowOff>215435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724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225612</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493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153657</xdr:rowOff>
    </xdr:from>
    <xdr:to>
      <xdr:col>22</xdr:col>
      <xdr:colOff>165100</xdr:colOff>
      <xdr:row>35</xdr:row>
      <xdr:rowOff>255257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764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265434</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532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137412</xdr:rowOff>
    </xdr:from>
    <xdr:to>
      <xdr:col>19</xdr:col>
      <xdr:colOff>38100</xdr:colOff>
      <xdr:row>35</xdr:row>
      <xdr:rowOff>239012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7477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249189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516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157445</xdr:rowOff>
    </xdr:from>
    <xdr:to>
      <xdr:col>15</xdr:col>
      <xdr:colOff>101600</xdr:colOff>
      <xdr:row>35</xdr:row>
      <xdr:rowOff>259045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767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269222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53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長野県木島平村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4,669
4,633
99.32
4,245,692
4,082,157
140,287
2,261,521
3,616,429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14.7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106507</xdr:rowOff>
    </xdr:from>
    <xdr:to>
      <xdr:col>24</xdr:col>
      <xdr:colOff>62865</xdr:colOff>
      <xdr:row>38</xdr:row>
      <xdr:rowOff>54511</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21457"/>
          <a:ext cx="1270" cy="11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58338</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7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54511</xdr:rowOff>
    </xdr:from>
    <xdr:to>
      <xdr:col>24</xdr:col>
      <xdr:colOff>152400</xdr:colOff>
      <xdr:row>38</xdr:row>
      <xdr:rowOff>54511</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6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53184</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96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106507</xdr:rowOff>
    </xdr:from>
    <xdr:to>
      <xdr:col>24</xdr:col>
      <xdr:colOff>152400</xdr:colOff>
      <xdr:row>31</xdr:row>
      <xdr:rowOff>106507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21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123670</xdr:rowOff>
    </xdr:from>
    <xdr:to>
      <xdr:col>24</xdr:col>
      <xdr:colOff>63500</xdr:colOff>
      <xdr:row>37</xdr:row>
      <xdr:rowOff>132111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467320"/>
          <a:ext cx="838200" cy="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153599</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543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130722</xdr:rowOff>
    </xdr:from>
    <xdr:to>
      <xdr:col>24</xdr:col>
      <xdr:colOff>114300</xdr:colOff>
      <xdr:row>37</xdr:row>
      <xdr:rowOff>60872</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132111</xdr:rowOff>
    </xdr:from>
    <xdr:to>
      <xdr:col>19</xdr:col>
      <xdr:colOff>177800</xdr:colOff>
      <xdr:row>37</xdr:row>
      <xdr:rowOff>136132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475761"/>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144714</xdr:rowOff>
    </xdr:from>
    <xdr:to>
      <xdr:col>20</xdr:col>
      <xdr:colOff>38100</xdr:colOff>
      <xdr:row>37</xdr:row>
      <xdr:rowOff>74864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91391</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136132</xdr:rowOff>
    </xdr:from>
    <xdr:to>
      <xdr:col>15</xdr:col>
      <xdr:colOff>50800</xdr:colOff>
      <xdr:row>37</xdr:row>
      <xdr:rowOff>144985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479782"/>
          <a:ext cx="889000" cy="8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146557</xdr:rowOff>
    </xdr:from>
    <xdr:to>
      <xdr:col>15</xdr:col>
      <xdr:colOff>101600</xdr:colOff>
      <xdr:row>37</xdr:row>
      <xdr:rowOff>76707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93234</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144985</xdr:rowOff>
    </xdr:from>
    <xdr:to>
      <xdr:col>10</xdr:col>
      <xdr:colOff>114300</xdr:colOff>
      <xdr:row>37</xdr:row>
      <xdr:rowOff>146613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488635"/>
          <a:ext cx="889000" cy="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146629</xdr:rowOff>
    </xdr:from>
    <xdr:to>
      <xdr:col>10</xdr:col>
      <xdr:colOff>165100</xdr:colOff>
      <xdr:row>37</xdr:row>
      <xdr:rowOff>76779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93306</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151470</xdr:rowOff>
    </xdr:from>
    <xdr:to>
      <xdr:col>6</xdr:col>
      <xdr:colOff>38100</xdr:colOff>
      <xdr:row>37</xdr:row>
      <xdr:rowOff>81620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2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98147</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98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72870</xdr:rowOff>
    </xdr:from>
    <xdr:to>
      <xdr:col>24</xdr:col>
      <xdr:colOff>114300</xdr:colOff>
      <xdr:row>38</xdr:row>
      <xdr:rowOff>3020</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41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159247</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33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81311</xdr:rowOff>
    </xdr:from>
    <xdr:to>
      <xdr:col>20</xdr:col>
      <xdr:colOff>38100</xdr:colOff>
      <xdr:row>38</xdr:row>
      <xdr:rowOff>11461</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42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2588</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517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85332</xdr:rowOff>
    </xdr:from>
    <xdr:to>
      <xdr:col>15</xdr:col>
      <xdr:colOff>101600</xdr:colOff>
      <xdr:row>38</xdr:row>
      <xdr:rowOff>15482</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42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6609</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521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94185</xdr:rowOff>
    </xdr:from>
    <xdr:to>
      <xdr:col>10</xdr:col>
      <xdr:colOff>165100</xdr:colOff>
      <xdr:row>38</xdr:row>
      <xdr:rowOff>24335</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43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15461</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530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95813</xdr:rowOff>
    </xdr:from>
    <xdr:to>
      <xdr:col>6</xdr:col>
      <xdr:colOff>38100</xdr:colOff>
      <xdr:row>38</xdr:row>
      <xdr:rowOff>25963</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43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17091</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53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63930</xdr:rowOff>
    </xdr:from>
    <xdr:to>
      <xdr:col>24</xdr:col>
      <xdr:colOff>62865</xdr:colOff>
      <xdr:row>58</xdr:row>
      <xdr:rowOff>124443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07880"/>
          <a:ext cx="1270" cy="1260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128270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7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124443</xdr:rowOff>
    </xdr:from>
    <xdr:to>
      <xdr:col>24</xdr:col>
      <xdr:colOff>152400</xdr:colOff>
      <xdr:row>58</xdr:row>
      <xdr:rowOff>124443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10607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83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63930</xdr:rowOff>
    </xdr:from>
    <xdr:to>
      <xdr:col>24</xdr:col>
      <xdr:colOff>152400</xdr:colOff>
      <xdr:row>51</xdr:row>
      <xdr:rowOff>63930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80414</xdr:rowOff>
    </xdr:from>
    <xdr:to>
      <xdr:col>24</xdr:col>
      <xdr:colOff>63500</xdr:colOff>
      <xdr:row>58</xdr:row>
      <xdr:rowOff>92994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10024514"/>
          <a:ext cx="838200" cy="1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55473</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56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32596</xdr:rowOff>
    </xdr:from>
    <xdr:to>
      <xdr:col>24</xdr:col>
      <xdr:colOff>114300</xdr:colOff>
      <xdr:row>57</xdr:row>
      <xdr:rowOff>134196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77506</xdr:rowOff>
    </xdr:from>
    <xdr:to>
      <xdr:col>19</xdr:col>
      <xdr:colOff>177800</xdr:colOff>
      <xdr:row>58</xdr:row>
      <xdr:rowOff>92994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10021606"/>
          <a:ext cx="889000" cy="1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39965</xdr:rowOff>
    </xdr:from>
    <xdr:to>
      <xdr:col>20</xdr:col>
      <xdr:colOff>38100</xdr:colOff>
      <xdr:row>57</xdr:row>
      <xdr:rowOff>141565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158092</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58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62081</xdr:rowOff>
    </xdr:from>
    <xdr:to>
      <xdr:col>15</xdr:col>
      <xdr:colOff>50800</xdr:colOff>
      <xdr:row>58</xdr:row>
      <xdr:rowOff>77506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10006181"/>
          <a:ext cx="889000" cy="15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51036</xdr:rowOff>
    </xdr:from>
    <xdr:to>
      <xdr:col>15</xdr:col>
      <xdr:colOff>101600</xdr:colOff>
      <xdr:row>57</xdr:row>
      <xdr:rowOff>152636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169163</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60518</xdr:rowOff>
    </xdr:from>
    <xdr:to>
      <xdr:col>10</xdr:col>
      <xdr:colOff>114300</xdr:colOff>
      <xdr:row>58</xdr:row>
      <xdr:rowOff>62081</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10004618"/>
          <a:ext cx="889000" cy="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52546</xdr:rowOff>
    </xdr:from>
    <xdr:to>
      <xdr:col>10</xdr:col>
      <xdr:colOff>165100</xdr:colOff>
      <xdr:row>57</xdr:row>
      <xdr:rowOff>154146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170673</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79697</xdr:rowOff>
    </xdr:from>
    <xdr:to>
      <xdr:col>6</xdr:col>
      <xdr:colOff>38100</xdr:colOff>
      <xdr:row>58</xdr:row>
      <xdr:rowOff>9847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26374</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29614</xdr:rowOff>
    </xdr:from>
    <xdr:to>
      <xdr:col>24</xdr:col>
      <xdr:colOff>114300</xdr:colOff>
      <xdr:row>58</xdr:row>
      <xdr:rowOff>131214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7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115991</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88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42194</xdr:rowOff>
    </xdr:from>
    <xdr:to>
      <xdr:col>20</xdr:col>
      <xdr:colOff>38100</xdr:colOff>
      <xdr:row>58</xdr:row>
      <xdr:rowOff>143794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8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134921</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10079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26706</xdr:rowOff>
    </xdr:from>
    <xdr:to>
      <xdr:col>15</xdr:col>
      <xdr:colOff>101600</xdr:colOff>
      <xdr:row>58</xdr:row>
      <xdr:rowOff>128306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7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119433</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1006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11281</xdr:rowOff>
    </xdr:from>
    <xdr:to>
      <xdr:col>10</xdr:col>
      <xdr:colOff>165100</xdr:colOff>
      <xdr:row>58</xdr:row>
      <xdr:rowOff>112881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5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104008</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1004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9718</xdr:rowOff>
    </xdr:from>
    <xdr:to>
      <xdr:col>6</xdr:col>
      <xdr:colOff>38100</xdr:colOff>
      <xdr:row>58</xdr:row>
      <xdr:rowOff>111318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5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102445</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10046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54748</xdr:rowOff>
    </xdr:from>
    <xdr:to>
      <xdr:col>24</xdr:col>
      <xdr:colOff>62865</xdr:colOff>
      <xdr:row>78</xdr:row>
      <xdr:rowOff>139069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399148"/>
          <a:ext cx="1270" cy="111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142896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5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139069</xdr:rowOff>
    </xdr:from>
    <xdr:to>
      <xdr:col>24</xdr:col>
      <xdr:colOff>152400</xdr:colOff>
      <xdr:row>78</xdr:row>
      <xdr:rowOff>139069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1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1425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7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54748</xdr:rowOff>
    </xdr:from>
    <xdr:to>
      <xdr:col>24</xdr:col>
      <xdr:colOff>152400</xdr:colOff>
      <xdr:row>72</xdr:row>
      <xdr:rowOff>54748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39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164174</xdr:rowOff>
    </xdr:from>
    <xdr:to>
      <xdr:col>24</xdr:col>
      <xdr:colOff>63500</xdr:colOff>
      <xdr:row>78</xdr:row>
      <xdr:rowOff>34164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365824"/>
          <a:ext cx="838200" cy="4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169412</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99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146535</xdr:rowOff>
    </xdr:from>
    <xdr:to>
      <xdr:col>24</xdr:col>
      <xdr:colOff>114300</xdr:colOff>
      <xdr:row>78</xdr:row>
      <xdr:rowOff>76685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164174</xdr:rowOff>
    </xdr:from>
    <xdr:to>
      <xdr:col>19</xdr:col>
      <xdr:colOff>177800</xdr:colOff>
      <xdr:row>78</xdr:row>
      <xdr:rowOff>3386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365824"/>
          <a:ext cx="889000" cy="10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136796</xdr:rowOff>
    </xdr:from>
    <xdr:to>
      <xdr:col>20</xdr:col>
      <xdr:colOff>38100</xdr:colOff>
      <xdr:row>78</xdr:row>
      <xdr:rowOff>66946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58073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43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3386</xdr:rowOff>
    </xdr:from>
    <xdr:to>
      <xdr:col>15</xdr:col>
      <xdr:colOff>50800</xdr:colOff>
      <xdr:row>78</xdr:row>
      <xdr:rowOff>4821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376486"/>
          <a:ext cx="889000" cy="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127022</xdr:rowOff>
    </xdr:from>
    <xdr:to>
      <xdr:col>15</xdr:col>
      <xdr:colOff>101600</xdr:colOff>
      <xdr:row>78</xdr:row>
      <xdr:rowOff>57172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48299</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42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4821</xdr:rowOff>
    </xdr:from>
    <xdr:to>
      <xdr:col>10</xdr:col>
      <xdr:colOff>114300</xdr:colOff>
      <xdr:row>78</xdr:row>
      <xdr:rowOff>52220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377921"/>
          <a:ext cx="889000" cy="4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144281</xdr:rowOff>
    </xdr:from>
    <xdr:to>
      <xdr:col>10</xdr:col>
      <xdr:colOff>165100</xdr:colOff>
      <xdr:row>78</xdr:row>
      <xdr:rowOff>74431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4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65558</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43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150955</xdr:rowOff>
    </xdr:from>
    <xdr:to>
      <xdr:col>6</xdr:col>
      <xdr:colOff>38100</xdr:colOff>
      <xdr:row>78</xdr:row>
      <xdr:rowOff>81105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5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97632</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2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154814</xdr:rowOff>
    </xdr:from>
    <xdr:to>
      <xdr:col>24</xdr:col>
      <xdr:colOff>114300</xdr:colOff>
      <xdr:row>78</xdr:row>
      <xdr:rowOff>84964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5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124961</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2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113374</xdr:rowOff>
    </xdr:from>
    <xdr:to>
      <xdr:col>20</xdr:col>
      <xdr:colOff>38100</xdr:colOff>
      <xdr:row>78</xdr:row>
      <xdr:rowOff>43524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1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60051</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09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124036</xdr:rowOff>
    </xdr:from>
    <xdr:to>
      <xdr:col>15</xdr:col>
      <xdr:colOff>101600</xdr:colOff>
      <xdr:row>78</xdr:row>
      <xdr:rowOff>54186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2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70713</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100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125471</xdr:rowOff>
    </xdr:from>
    <xdr:to>
      <xdr:col>10</xdr:col>
      <xdr:colOff>165100</xdr:colOff>
      <xdr:row>78</xdr:row>
      <xdr:rowOff>55621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2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72148</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10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1420</xdr:rowOff>
    </xdr:from>
    <xdr:to>
      <xdr:col>6</xdr:col>
      <xdr:colOff>38100</xdr:colOff>
      <xdr:row>78</xdr:row>
      <xdr:rowOff>103020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7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94147</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46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168380</xdr:rowOff>
    </xdr:from>
    <xdr:to>
      <xdr:col>24</xdr:col>
      <xdr:colOff>62865</xdr:colOff>
      <xdr:row>99</xdr:row>
      <xdr:rowOff>2136</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98880"/>
          <a:ext cx="1270" cy="1376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5963</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7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2136</xdr:rowOff>
    </xdr:from>
    <xdr:to>
      <xdr:col>24</xdr:col>
      <xdr:colOff>152400</xdr:colOff>
      <xdr:row>99</xdr:row>
      <xdr:rowOff>2136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7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115057</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7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168380</xdr:rowOff>
    </xdr:from>
    <xdr:to>
      <xdr:col>24</xdr:col>
      <xdr:colOff>152400</xdr:colOff>
      <xdr:row>90</xdr:row>
      <xdr:rowOff>168380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9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130642</xdr:rowOff>
    </xdr:from>
    <xdr:to>
      <xdr:col>24</xdr:col>
      <xdr:colOff>63500</xdr:colOff>
      <xdr:row>98</xdr:row>
      <xdr:rowOff>131299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932742"/>
          <a:ext cx="838200" cy="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58275</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688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35398</xdr:rowOff>
    </xdr:from>
    <xdr:to>
      <xdr:col>24</xdr:col>
      <xdr:colOff>114300</xdr:colOff>
      <xdr:row>98</xdr:row>
      <xdr:rowOff>136998</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83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127254</xdr:rowOff>
    </xdr:from>
    <xdr:to>
      <xdr:col>19</xdr:col>
      <xdr:colOff>177800</xdr:colOff>
      <xdr:row>98</xdr:row>
      <xdr:rowOff>131299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929354"/>
          <a:ext cx="889000" cy="4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40001</xdr:rowOff>
    </xdr:from>
    <xdr:to>
      <xdr:col>20</xdr:col>
      <xdr:colOff>38100</xdr:colOff>
      <xdr:row>98</xdr:row>
      <xdr:rowOff>141601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84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158128</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61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127254</xdr:rowOff>
    </xdr:from>
    <xdr:to>
      <xdr:col>15</xdr:col>
      <xdr:colOff>50800</xdr:colOff>
      <xdr:row>98</xdr:row>
      <xdr:rowOff>127726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929354"/>
          <a:ext cx="889000" cy="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37043</xdr:rowOff>
    </xdr:from>
    <xdr:to>
      <xdr:col>15</xdr:col>
      <xdr:colOff>101600</xdr:colOff>
      <xdr:row>98</xdr:row>
      <xdr:rowOff>138643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83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155170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61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127726</xdr:rowOff>
    </xdr:from>
    <xdr:to>
      <xdr:col>10</xdr:col>
      <xdr:colOff>114300</xdr:colOff>
      <xdr:row>98</xdr:row>
      <xdr:rowOff>131825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929826"/>
          <a:ext cx="889000" cy="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35192</xdr:rowOff>
    </xdr:from>
    <xdr:to>
      <xdr:col>10</xdr:col>
      <xdr:colOff>165100</xdr:colOff>
      <xdr:row>98</xdr:row>
      <xdr:rowOff>136792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83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153319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61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45312</xdr:rowOff>
    </xdr:from>
    <xdr:to>
      <xdr:col>6</xdr:col>
      <xdr:colOff>38100</xdr:colOff>
      <xdr:row>98</xdr:row>
      <xdr:rowOff>146912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163439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62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79842</xdr:rowOff>
    </xdr:from>
    <xdr:to>
      <xdr:col>24</xdr:col>
      <xdr:colOff>114300</xdr:colOff>
      <xdr:row>99</xdr:row>
      <xdr:rowOff>9992</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88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13825</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81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80499</xdr:rowOff>
    </xdr:from>
    <xdr:to>
      <xdr:col>20</xdr:col>
      <xdr:colOff>38100</xdr:colOff>
      <xdr:row>99</xdr:row>
      <xdr:rowOff>10649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88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1776</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97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76454</xdr:rowOff>
    </xdr:from>
    <xdr:to>
      <xdr:col>15</xdr:col>
      <xdr:colOff>101600</xdr:colOff>
      <xdr:row>99</xdr:row>
      <xdr:rowOff>6604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87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169181</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971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76926</xdr:rowOff>
    </xdr:from>
    <xdr:to>
      <xdr:col>10</xdr:col>
      <xdr:colOff>165100</xdr:colOff>
      <xdr:row>99</xdr:row>
      <xdr:rowOff>7076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87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169653</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97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81025</xdr:rowOff>
    </xdr:from>
    <xdr:to>
      <xdr:col>6</xdr:col>
      <xdr:colOff>38100</xdr:colOff>
      <xdr:row>99</xdr:row>
      <xdr:rowOff>11175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88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2302</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975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64162</xdr:rowOff>
    </xdr:from>
    <xdr:to>
      <xdr:col>54</xdr:col>
      <xdr:colOff>189865</xdr:colOff>
      <xdr:row>39</xdr:row>
      <xdr:rowOff>21379</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07662"/>
          <a:ext cx="1270" cy="1500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25206</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71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21379</xdr:rowOff>
    </xdr:from>
    <xdr:to>
      <xdr:col>55</xdr:col>
      <xdr:colOff>88900</xdr:colOff>
      <xdr:row>39</xdr:row>
      <xdr:rowOff>21379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70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10839</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8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64162</xdr:rowOff>
    </xdr:from>
    <xdr:to>
      <xdr:col>55</xdr:col>
      <xdr:colOff>88900</xdr:colOff>
      <xdr:row>30</xdr:row>
      <xdr:rowOff>64162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0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80331</xdr:rowOff>
    </xdr:from>
    <xdr:to>
      <xdr:col>55</xdr:col>
      <xdr:colOff>0</xdr:colOff>
      <xdr:row>38</xdr:row>
      <xdr:rowOff>106090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595431"/>
          <a:ext cx="838200" cy="2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89240</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61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66363</xdr:rowOff>
    </xdr:from>
    <xdr:to>
      <xdr:col>55</xdr:col>
      <xdr:colOff>50800</xdr:colOff>
      <xdr:row>37</xdr:row>
      <xdr:rowOff>167963</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4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105209</xdr:rowOff>
    </xdr:from>
    <xdr:to>
      <xdr:col>50</xdr:col>
      <xdr:colOff>114300</xdr:colOff>
      <xdr:row>38</xdr:row>
      <xdr:rowOff>106090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6620309"/>
          <a:ext cx="889000" cy="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82540</xdr:rowOff>
    </xdr:from>
    <xdr:to>
      <xdr:col>50</xdr:col>
      <xdr:colOff>165100</xdr:colOff>
      <xdr:row>38</xdr:row>
      <xdr:rowOff>12690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2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29217</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20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105209</xdr:rowOff>
    </xdr:from>
    <xdr:to>
      <xdr:col>45</xdr:col>
      <xdr:colOff>177800</xdr:colOff>
      <xdr:row>38</xdr:row>
      <xdr:rowOff>118601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620309"/>
          <a:ext cx="889000" cy="1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70909</xdr:rowOff>
    </xdr:from>
    <xdr:to>
      <xdr:col>46</xdr:col>
      <xdr:colOff>38100</xdr:colOff>
      <xdr:row>38</xdr:row>
      <xdr:rowOff>1059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17586</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189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118601</xdr:rowOff>
    </xdr:from>
    <xdr:to>
      <xdr:col>41</xdr:col>
      <xdr:colOff>50800</xdr:colOff>
      <xdr:row>38</xdr:row>
      <xdr:rowOff>123972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633701"/>
          <a:ext cx="889000" cy="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95146</xdr:rowOff>
    </xdr:from>
    <xdr:to>
      <xdr:col>41</xdr:col>
      <xdr:colOff>101600</xdr:colOff>
      <xdr:row>38</xdr:row>
      <xdr:rowOff>25296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41823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21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104339</xdr:rowOff>
    </xdr:from>
    <xdr:to>
      <xdr:col>36</xdr:col>
      <xdr:colOff>165100</xdr:colOff>
      <xdr:row>38</xdr:row>
      <xdr:rowOff>34489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51016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22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29531</xdr:rowOff>
    </xdr:from>
    <xdr:to>
      <xdr:col>55</xdr:col>
      <xdr:colOff>50800</xdr:colOff>
      <xdr:row>38</xdr:row>
      <xdr:rowOff>131131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54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115908</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459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55290</xdr:rowOff>
    </xdr:from>
    <xdr:to>
      <xdr:col>50</xdr:col>
      <xdr:colOff>165100</xdr:colOff>
      <xdr:row>38</xdr:row>
      <xdr:rowOff>156890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57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148017</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663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54409</xdr:rowOff>
    </xdr:from>
    <xdr:to>
      <xdr:col>46</xdr:col>
      <xdr:colOff>38100</xdr:colOff>
      <xdr:row>38</xdr:row>
      <xdr:rowOff>156009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56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147136</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662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67801</xdr:rowOff>
    </xdr:from>
    <xdr:to>
      <xdr:col>41</xdr:col>
      <xdr:colOff>101600</xdr:colOff>
      <xdr:row>38</xdr:row>
      <xdr:rowOff>169401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58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160528</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67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73172</xdr:rowOff>
    </xdr:from>
    <xdr:to>
      <xdr:col>36</xdr:col>
      <xdr:colOff>165100</xdr:colOff>
      <xdr:row>39</xdr:row>
      <xdr:rowOff>3322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58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165899</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68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135851</xdr:rowOff>
    </xdr:from>
    <xdr:to>
      <xdr:col>54</xdr:col>
      <xdr:colOff>189865</xdr:colOff>
      <xdr:row>59</xdr:row>
      <xdr:rowOff>32564</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536901"/>
          <a:ext cx="1270" cy="161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36391</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5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32564</xdr:rowOff>
    </xdr:from>
    <xdr:to>
      <xdr:col>55</xdr:col>
      <xdr:colOff>88900</xdr:colOff>
      <xdr:row>59</xdr:row>
      <xdr:rowOff>32564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82528</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312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135851</xdr:rowOff>
    </xdr:from>
    <xdr:to>
      <xdr:col>55</xdr:col>
      <xdr:colOff>88900</xdr:colOff>
      <xdr:row>49</xdr:row>
      <xdr:rowOff>135851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53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138885</xdr:rowOff>
    </xdr:from>
    <xdr:to>
      <xdr:col>55</xdr:col>
      <xdr:colOff>0</xdr:colOff>
      <xdr:row>59</xdr:row>
      <xdr:rowOff>15008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10082985"/>
          <a:ext cx="838200" cy="4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85726</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583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62849</xdr:rowOff>
    </xdr:from>
    <xdr:to>
      <xdr:col>55</xdr:col>
      <xdr:colOff>50800</xdr:colOff>
      <xdr:row>58</xdr:row>
      <xdr:rowOff>164449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1753</xdr:rowOff>
    </xdr:from>
    <xdr:to>
      <xdr:col>50</xdr:col>
      <xdr:colOff>114300</xdr:colOff>
      <xdr:row>59</xdr:row>
      <xdr:rowOff>15008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10117303"/>
          <a:ext cx="889000" cy="13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61628</xdr:rowOff>
    </xdr:from>
    <xdr:to>
      <xdr:col>50</xdr:col>
      <xdr:colOff>165100</xdr:colOff>
      <xdr:row>58</xdr:row>
      <xdr:rowOff>163228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8305</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78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1753</xdr:rowOff>
    </xdr:from>
    <xdr:to>
      <xdr:col>45</xdr:col>
      <xdr:colOff>177800</xdr:colOff>
      <xdr:row>59</xdr:row>
      <xdr:rowOff>20505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10117303"/>
          <a:ext cx="889000" cy="1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54163</xdr:rowOff>
    </xdr:from>
    <xdr:to>
      <xdr:col>46</xdr:col>
      <xdr:colOff>38100</xdr:colOff>
      <xdr:row>58</xdr:row>
      <xdr:rowOff>155763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840</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77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20505</xdr:rowOff>
    </xdr:from>
    <xdr:to>
      <xdr:col>41</xdr:col>
      <xdr:colOff>50800</xdr:colOff>
      <xdr:row>59</xdr:row>
      <xdr:rowOff>21217</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10136055"/>
          <a:ext cx="889000" cy="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53869</xdr:rowOff>
    </xdr:from>
    <xdr:to>
      <xdr:col>41</xdr:col>
      <xdr:colOff>101600</xdr:colOff>
      <xdr:row>58</xdr:row>
      <xdr:rowOff>155469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546</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77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58245</xdr:rowOff>
    </xdr:from>
    <xdr:to>
      <xdr:col>36</xdr:col>
      <xdr:colOff>165100</xdr:colOff>
      <xdr:row>58</xdr:row>
      <xdr:rowOff>159845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4922</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777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88085</xdr:rowOff>
    </xdr:from>
    <xdr:to>
      <xdr:col>55</xdr:col>
      <xdr:colOff>50800</xdr:colOff>
      <xdr:row>59</xdr:row>
      <xdr:rowOff>18235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1003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41276</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85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135658</xdr:rowOff>
    </xdr:from>
    <xdr:to>
      <xdr:col>50</xdr:col>
      <xdr:colOff>165100</xdr:colOff>
      <xdr:row>59</xdr:row>
      <xdr:rowOff>65808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1007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56935</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10172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122403</xdr:rowOff>
    </xdr:from>
    <xdr:to>
      <xdr:col>46</xdr:col>
      <xdr:colOff>38100</xdr:colOff>
      <xdr:row>59</xdr:row>
      <xdr:rowOff>52553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1006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43680</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10159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141155</xdr:rowOff>
    </xdr:from>
    <xdr:to>
      <xdr:col>41</xdr:col>
      <xdr:colOff>101600</xdr:colOff>
      <xdr:row>59</xdr:row>
      <xdr:rowOff>71305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100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62432</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1017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141867</xdr:rowOff>
    </xdr:from>
    <xdr:to>
      <xdr:col>36</xdr:col>
      <xdr:colOff>165100</xdr:colOff>
      <xdr:row>59</xdr:row>
      <xdr:rowOff>72017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1008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63144</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1017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119349</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92299"/>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158953</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320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66026</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675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119349</xdr:rowOff>
    </xdr:from>
    <xdr:to>
      <xdr:col>55</xdr:col>
      <xdr:colOff>88900</xdr:colOff>
      <xdr:row>71</xdr:row>
      <xdr:rowOff>119349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92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136274</xdr:rowOff>
    </xdr:from>
    <xdr:to>
      <xdr:col>55</xdr:col>
      <xdr:colOff>0</xdr:colOff>
      <xdr:row>78</xdr:row>
      <xdr:rowOff>136751</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509374"/>
          <a:ext cx="838200" cy="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76404</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78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53527</xdr:rowOff>
    </xdr:from>
    <xdr:to>
      <xdr:col>55</xdr:col>
      <xdr:colOff>50800</xdr:colOff>
      <xdr:row>78</xdr:row>
      <xdr:rowOff>155127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2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125834</xdr:rowOff>
    </xdr:from>
    <xdr:to>
      <xdr:col>50</xdr:col>
      <xdr:colOff>114300</xdr:colOff>
      <xdr:row>78</xdr:row>
      <xdr:rowOff>136274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498934"/>
          <a:ext cx="889000" cy="1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57054</xdr:rowOff>
    </xdr:from>
    <xdr:to>
      <xdr:col>50</xdr:col>
      <xdr:colOff>165100</xdr:colOff>
      <xdr:row>78</xdr:row>
      <xdr:rowOff>158654</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3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3731</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0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125834</xdr:rowOff>
    </xdr:from>
    <xdr:to>
      <xdr:col>45</xdr:col>
      <xdr:colOff>177800</xdr:colOff>
      <xdr:row>78</xdr:row>
      <xdr:rowOff>133983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498934"/>
          <a:ext cx="889000" cy="8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53000</xdr:rowOff>
    </xdr:from>
    <xdr:to>
      <xdr:col>46</xdr:col>
      <xdr:colOff>38100</xdr:colOff>
      <xdr:row>78</xdr:row>
      <xdr:rowOff>154600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2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171127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0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133983</xdr:rowOff>
    </xdr:from>
    <xdr:to>
      <xdr:col>41</xdr:col>
      <xdr:colOff>50800</xdr:colOff>
      <xdr:row>78</xdr:row>
      <xdr:rowOff>135013</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507083"/>
          <a:ext cx="889000" cy="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45500</xdr:rowOff>
    </xdr:from>
    <xdr:to>
      <xdr:col>41</xdr:col>
      <xdr:colOff>101600</xdr:colOff>
      <xdr:row>78</xdr:row>
      <xdr:rowOff>147100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1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163627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19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35658</xdr:rowOff>
    </xdr:from>
    <xdr:to>
      <xdr:col>36</xdr:col>
      <xdr:colOff>165100</xdr:colOff>
      <xdr:row>78</xdr:row>
      <xdr:rowOff>137258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0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153785</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672795" y="1318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85951</xdr:rowOff>
    </xdr:from>
    <xdr:to>
      <xdr:col>55</xdr:col>
      <xdr:colOff>50800</xdr:colOff>
      <xdr:row>79</xdr:row>
      <xdr:rowOff>16101</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5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31953</xdr:rowOff>
    </xdr:from>
    <xdr:ext cx="469744"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05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85474</xdr:rowOff>
    </xdr:from>
    <xdr:to>
      <xdr:col>50</xdr:col>
      <xdr:colOff>165100</xdr:colOff>
      <xdr:row>79</xdr:row>
      <xdr:rowOff>15624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5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6751</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04428" y="13551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75034</xdr:rowOff>
    </xdr:from>
    <xdr:to>
      <xdr:col>46</xdr:col>
      <xdr:colOff>38100</xdr:colOff>
      <xdr:row>79</xdr:row>
      <xdr:rowOff>5184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4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167761</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54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83183</xdr:rowOff>
    </xdr:from>
    <xdr:to>
      <xdr:col>41</xdr:col>
      <xdr:colOff>101600</xdr:colOff>
      <xdr:row>79</xdr:row>
      <xdr:rowOff>13333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5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4460</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54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84213</xdr:rowOff>
    </xdr:from>
    <xdr:to>
      <xdr:col>36</xdr:col>
      <xdr:colOff>165100</xdr:colOff>
      <xdr:row>79</xdr:row>
      <xdr:rowOff>14363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5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5490</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55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78663</xdr:rowOff>
    </xdr:from>
    <xdr:to>
      <xdr:col>54</xdr:col>
      <xdr:colOff>189865</xdr:colOff>
      <xdr:row>98</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09163"/>
          <a:ext cx="1270" cy="1432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25340</xdr:rowOff>
    </xdr:from>
    <xdr:ext cx="690189"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843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78663</xdr:rowOff>
    </xdr:from>
    <xdr:to>
      <xdr:col>55</xdr:col>
      <xdr:colOff>88900</xdr:colOff>
      <xdr:row>90</xdr:row>
      <xdr:rowOff>78663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09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132547</xdr:rowOff>
    </xdr:from>
    <xdr:to>
      <xdr:col>55</xdr:col>
      <xdr:colOff>0</xdr:colOff>
      <xdr:row>98</xdr:row>
      <xdr:rowOff>80234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763197"/>
          <a:ext cx="838200" cy="119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108585</xdr:rowOff>
    </xdr:from>
    <xdr:ext cx="599010"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739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130158</xdr:rowOff>
    </xdr:from>
    <xdr:to>
      <xdr:col>55</xdr:col>
      <xdr:colOff>50800</xdr:colOff>
      <xdr:row>98</xdr:row>
      <xdr:rowOff>60308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76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65047</xdr:rowOff>
    </xdr:from>
    <xdr:to>
      <xdr:col>50</xdr:col>
      <xdr:colOff>114300</xdr:colOff>
      <xdr:row>98</xdr:row>
      <xdr:rowOff>80234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867147"/>
          <a:ext cx="889000" cy="15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133057</xdr:rowOff>
    </xdr:from>
    <xdr:to>
      <xdr:col>50</xdr:col>
      <xdr:colOff>165100</xdr:colOff>
      <xdr:row>98</xdr:row>
      <xdr:rowOff>63207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76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79734</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39795" y="16538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65047</xdr:rowOff>
    </xdr:from>
    <xdr:to>
      <xdr:col>45</xdr:col>
      <xdr:colOff>177800</xdr:colOff>
      <xdr:row>98</xdr:row>
      <xdr:rowOff>102532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867147"/>
          <a:ext cx="889000" cy="37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117070</xdr:rowOff>
    </xdr:from>
    <xdr:to>
      <xdr:col>46</xdr:col>
      <xdr:colOff>38100</xdr:colOff>
      <xdr:row>98</xdr:row>
      <xdr:rowOff>47220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74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63747</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50795" y="16522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97242</xdr:rowOff>
    </xdr:from>
    <xdr:to>
      <xdr:col>41</xdr:col>
      <xdr:colOff>50800</xdr:colOff>
      <xdr:row>98</xdr:row>
      <xdr:rowOff>102532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899342"/>
          <a:ext cx="889000" cy="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126340</xdr:rowOff>
    </xdr:from>
    <xdr:to>
      <xdr:col>41</xdr:col>
      <xdr:colOff>101600</xdr:colOff>
      <xdr:row>98</xdr:row>
      <xdr:rowOff>56490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75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73017</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61795" y="16532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143616</xdr:rowOff>
    </xdr:from>
    <xdr:to>
      <xdr:col>36</xdr:col>
      <xdr:colOff>165100</xdr:colOff>
      <xdr:row>98</xdr:row>
      <xdr:rowOff>73766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90293</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672795" y="1654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81747</xdr:rowOff>
    </xdr:from>
    <xdr:to>
      <xdr:col>55</xdr:col>
      <xdr:colOff>50800</xdr:colOff>
      <xdr:row>98</xdr:row>
      <xdr:rowOff>11897</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71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104624</xdr:rowOff>
    </xdr:from>
    <xdr:ext cx="599010"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563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29434</xdr:rowOff>
    </xdr:from>
    <xdr:to>
      <xdr:col>50</xdr:col>
      <xdr:colOff>165100</xdr:colOff>
      <xdr:row>98</xdr:row>
      <xdr:rowOff>131034</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83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122161</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92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14247</xdr:rowOff>
    </xdr:from>
    <xdr:to>
      <xdr:col>46</xdr:col>
      <xdr:colOff>38100</xdr:colOff>
      <xdr:row>98</xdr:row>
      <xdr:rowOff>115847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81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106974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90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51732</xdr:rowOff>
    </xdr:from>
    <xdr:to>
      <xdr:col>41</xdr:col>
      <xdr:colOff>101600</xdr:colOff>
      <xdr:row>98</xdr:row>
      <xdr:rowOff>153332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85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144459</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94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46442</xdr:rowOff>
    </xdr:from>
    <xdr:to>
      <xdr:col>36</xdr:col>
      <xdr:colOff>165100</xdr:colOff>
      <xdr:row>98</xdr:row>
      <xdr:rowOff>148042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84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139169</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941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31</xdr:row>
      <xdr:rowOff>21970</xdr:rowOff>
    </xdr:from>
    <xdr:ext cx="685572"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760428" y="5336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147062</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0562"/>
          <a:ext cx="1269" cy="14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128416</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814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93739</xdr:rowOff>
    </xdr:from>
    <xdr:ext cx="690189"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65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147062</xdr:rowOff>
    </xdr:from>
    <xdr:to>
      <xdr:col>86</xdr:col>
      <xdr:colOff>25400</xdr:colOff>
      <xdr:row>30</xdr:row>
      <xdr:rowOff>147062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97920</xdr:rowOff>
    </xdr:from>
    <xdr:to>
      <xdr:col>85</xdr:col>
      <xdr:colOff>127000</xdr:colOff>
      <xdr:row>39</xdr:row>
      <xdr:rowOff>98203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84470"/>
          <a:ext cx="838200" cy="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45866</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60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22989</xdr:rowOff>
    </xdr:from>
    <xdr:to>
      <xdr:col>85</xdr:col>
      <xdr:colOff>177800</xdr:colOff>
      <xdr:row>39</xdr:row>
      <xdr:rowOff>124589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7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97920</xdr:rowOff>
    </xdr:from>
    <xdr:to>
      <xdr:col>81</xdr:col>
      <xdr:colOff>50800</xdr:colOff>
      <xdr:row>39</xdr:row>
      <xdr:rowOff>98563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784470"/>
          <a:ext cx="889000" cy="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27194</xdr:rowOff>
    </xdr:from>
    <xdr:to>
      <xdr:col>81</xdr:col>
      <xdr:colOff>101600</xdr:colOff>
      <xdr:row>39</xdr:row>
      <xdr:rowOff>128794</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71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145321</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48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98563</xdr:rowOff>
    </xdr:from>
    <xdr:to>
      <xdr:col>76</xdr:col>
      <xdr:colOff>114300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785113"/>
          <a:ext cx="889000" cy="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29631</xdr:rowOff>
    </xdr:from>
    <xdr:to>
      <xdr:col>76</xdr:col>
      <xdr:colOff>165100</xdr:colOff>
      <xdr:row>39</xdr:row>
      <xdr:rowOff>131231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71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147758</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49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27822</xdr:rowOff>
    </xdr:from>
    <xdr:to>
      <xdr:col>72</xdr:col>
      <xdr:colOff>38100</xdr:colOff>
      <xdr:row>39</xdr:row>
      <xdr:rowOff>129422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71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145949</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48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32256</xdr:rowOff>
    </xdr:from>
    <xdr:to>
      <xdr:col>67</xdr:col>
      <xdr:colOff>101600</xdr:colOff>
      <xdr:row>39</xdr:row>
      <xdr:rowOff>133856</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71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150383</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49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47403</xdr:rowOff>
    </xdr:from>
    <xdr:to>
      <xdr:col>85</xdr:col>
      <xdr:colOff>177800</xdr:colOff>
      <xdr:row>39</xdr:row>
      <xdr:rowOff>149003</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73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1417</xdr:rowOff>
    </xdr:from>
    <xdr:ext cx="378565"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87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47120</xdr:rowOff>
    </xdr:from>
    <xdr:to>
      <xdr:col>81</xdr:col>
      <xdr:colOff>101600</xdr:colOff>
      <xdr:row>39</xdr:row>
      <xdr:rowOff>148720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73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139847</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2017" y="6826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47763</xdr:rowOff>
    </xdr:from>
    <xdr:to>
      <xdr:col>76</xdr:col>
      <xdr:colOff>165100</xdr:colOff>
      <xdr:row>39</xdr:row>
      <xdr:rowOff>149363</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73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140490</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3017" y="6827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144434</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160762</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5642</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21970</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38299</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39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13317</xdr:rowOff>
    </xdr:from>
    <xdr:to>
      <xdr:col>85</xdr:col>
      <xdr:colOff>126364</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757267"/>
          <a:ext cx="1269" cy="145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153505</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269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131444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53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13317</xdr:rowOff>
    </xdr:from>
    <xdr:to>
      <xdr:col>86</xdr:col>
      <xdr:colOff>25400</xdr:colOff>
      <xdr:row>51</xdr:row>
      <xdr:rowOff>13317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757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70955</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10015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41221</xdr:rowOff>
    </xdr:from>
    <xdr:to>
      <xdr:col>76</xdr:col>
      <xdr:colOff>165100</xdr:colOff>
      <xdr:row>59</xdr:row>
      <xdr:rowOff>142821</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5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159348</xdr:rowOff>
    </xdr:from>
    <xdr:ext cx="313932"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35333" y="993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17054</xdr:rowOff>
    </xdr:from>
    <xdr:to>
      <xdr:col>72</xdr:col>
      <xdr:colOff>38100</xdr:colOff>
      <xdr:row>59</xdr:row>
      <xdr:rowOff>118654</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3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135181</xdr:rowOff>
    </xdr:from>
    <xdr:ext cx="313932"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46333" y="9907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17381</xdr:rowOff>
    </xdr:from>
    <xdr:to>
      <xdr:col>67</xdr:col>
      <xdr:colOff>101600</xdr:colOff>
      <xdr:row>59</xdr:row>
      <xdr:rowOff>118981</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3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135508</xdr:rowOff>
    </xdr:from>
    <xdr:ext cx="313932"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57333" y="9908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59</xdr:row>
      <xdr:rowOff>26505</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142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21619</xdr:rowOff>
    </xdr:from>
    <xdr:to>
      <xdr:col>85</xdr:col>
      <xdr:colOff>126364</xdr:colOff>
      <xdr:row>79</xdr:row>
      <xdr:rowOff>44450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4569"/>
          <a:ext cx="1269" cy="1394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139746</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6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21619</xdr:rowOff>
    </xdr:from>
    <xdr:to>
      <xdr:col>86</xdr:col>
      <xdr:colOff>25400</xdr:colOff>
      <xdr:row>71</xdr:row>
      <xdr:rowOff>21619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66388</xdr:rowOff>
    </xdr:from>
    <xdr:to>
      <xdr:col>85</xdr:col>
      <xdr:colOff>127000</xdr:colOff>
      <xdr:row>78</xdr:row>
      <xdr:rowOff>77998</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439488"/>
          <a:ext cx="838200" cy="1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81839</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112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58962</xdr:rowOff>
    </xdr:from>
    <xdr:to>
      <xdr:col>85</xdr:col>
      <xdr:colOff>177800</xdr:colOff>
      <xdr:row>77</xdr:row>
      <xdr:rowOff>160562</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77998</xdr:rowOff>
    </xdr:from>
    <xdr:to>
      <xdr:col>81</xdr:col>
      <xdr:colOff>50800</xdr:colOff>
      <xdr:row>78</xdr:row>
      <xdr:rowOff>90737</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451098"/>
          <a:ext cx="889000" cy="12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62850</xdr:rowOff>
    </xdr:from>
    <xdr:to>
      <xdr:col>81</xdr:col>
      <xdr:colOff>101600</xdr:colOff>
      <xdr:row>77</xdr:row>
      <xdr:rowOff>164450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9527</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72512</xdr:rowOff>
    </xdr:from>
    <xdr:to>
      <xdr:col>76</xdr:col>
      <xdr:colOff>114300</xdr:colOff>
      <xdr:row>78</xdr:row>
      <xdr:rowOff>90737</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3703300" y="13445612"/>
          <a:ext cx="889000" cy="18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53739</xdr:rowOff>
    </xdr:from>
    <xdr:to>
      <xdr:col>76</xdr:col>
      <xdr:colOff>165100</xdr:colOff>
      <xdr:row>77</xdr:row>
      <xdr:rowOff>155339</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416</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72512</xdr:rowOff>
    </xdr:from>
    <xdr:to>
      <xdr:col>71</xdr:col>
      <xdr:colOff>177800</xdr:colOff>
      <xdr:row>78</xdr:row>
      <xdr:rowOff>79169</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445612"/>
          <a:ext cx="889000" cy="6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58052</xdr:rowOff>
    </xdr:from>
    <xdr:to>
      <xdr:col>72</xdr:col>
      <xdr:colOff>38100</xdr:colOff>
      <xdr:row>77</xdr:row>
      <xdr:rowOff>159652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4729</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57947</xdr:rowOff>
    </xdr:from>
    <xdr:to>
      <xdr:col>67</xdr:col>
      <xdr:colOff>101600</xdr:colOff>
      <xdr:row>77</xdr:row>
      <xdr:rowOff>159547</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4624</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15588</xdr:rowOff>
    </xdr:from>
    <xdr:to>
      <xdr:col>85</xdr:col>
      <xdr:colOff>177800</xdr:colOff>
      <xdr:row>78</xdr:row>
      <xdr:rowOff>117188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38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165465</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36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27198</xdr:rowOff>
    </xdr:from>
    <xdr:to>
      <xdr:col>81</xdr:col>
      <xdr:colOff>101600</xdr:colOff>
      <xdr:row>78</xdr:row>
      <xdr:rowOff>128798</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40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119925</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349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39937</xdr:rowOff>
    </xdr:from>
    <xdr:to>
      <xdr:col>76</xdr:col>
      <xdr:colOff>165100</xdr:colOff>
      <xdr:row>78</xdr:row>
      <xdr:rowOff>141537</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41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132664</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3505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21712</xdr:rowOff>
    </xdr:from>
    <xdr:to>
      <xdr:col>72</xdr:col>
      <xdr:colOff>38100</xdr:colOff>
      <xdr:row>78</xdr:row>
      <xdr:rowOff>123312</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39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114439</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48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28369</xdr:rowOff>
    </xdr:from>
    <xdr:to>
      <xdr:col>67</xdr:col>
      <xdr:colOff>101600</xdr:colOff>
      <xdr:row>78</xdr:row>
      <xdr:rowOff>129969</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40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121096</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49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738</xdr:rowOff>
    </xdr:from>
    <xdr:to>
      <xdr:col>85</xdr:col>
      <xdr:colOff>126364</xdr:colOff>
      <xdr:row>98</xdr:row>
      <xdr:rowOff>139700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774138"/>
          <a:ext cx="1269" cy="1167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163471</xdr:rowOff>
    </xdr:from>
    <xdr:ext cx="249299"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655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118865</xdr:rowOff>
    </xdr:from>
    <xdr:ext cx="690189"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5493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738</xdr:rowOff>
    </xdr:from>
    <xdr:to>
      <xdr:col>86</xdr:col>
      <xdr:colOff>25400</xdr:colOff>
      <xdr:row>92</xdr:row>
      <xdr:rowOff>738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7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128181</xdr:rowOff>
    </xdr:from>
    <xdr:to>
      <xdr:col>85</xdr:col>
      <xdr:colOff>127000</xdr:colOff>
      <xdr:row>98</xdr:row>
      <xdr:rowOff>128377</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930281"/>
          <a:ext cx="8382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80922</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711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58045</xdr:rowOff>
    </xdr:from>
    <xdr:to>
      <xdr:col>85</xdr:col>
      <xdr:colOff>177800</xdr:colOff>
      <xdr:row>98</xdr:row>
      <xdr:rowOff>159645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117537</xdr:rowOff>
    </xdr:from>
    <xdr:to>
      <xdr:col>81</xdr:col>
      <xdr:colOff>50800</xdr:colOff>
      <xdr:row>98</xdr:row>
      <xdr:rowOff>128377</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4592300" y="16919637"/>
          <a:ext cx="889000" cy="1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56229</xdr:rowOff>
    </xdr:from>
    <xdr:to>
      <xdr:col>81</xdr:col>
      <xdr:colOff>101600</xdr:colOff>
      <xdr:row>98</xdr:row>
      <xdr:rowOff>157829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2906</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63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117537</xdr:rowOff>
    </xdr:from>
    <xdr:to>
      <xdr:col>76</xdr:col>
      <xdr:colOff>114300</xdr:colOff>
      <xdr:row>98</xdr:row>
      <xdr:rowOff>123752</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919637"/>
          <a:ext cx="889000" cy="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51739</xdr:rowOff>
    </xdr:from>
    <xdr:to>
      <xdr:col>76</xdr:col>
      <xdr:colOff>165100</xdr:colOff>
      <xdr:row>98</xdr:row>
      <xdr:rowOff>153339</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169866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62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123752</xdr:rowOff>
    </xdr:from>
    <xdr:to>
      <xdr:col>71</xdr:col>
      <xdr:colOff>177800</xdr:colOff>
      <xdr:row>98</xdr:row>
      <xdr:rowOff>127219</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925852"/>
          <a:ext cx="889000" cy="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56291</xdr:rowOff>
    </xdr:from>
    <xdr:to>
      <xdr:col>72</xdr:col>
      <xdr:colOff>38100</xdr:colOff>
      <xdr:row>98</xdr:row>
      <xdr:rowOff>157891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5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2968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63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52572</xdr:rowOff>
    </xdr:from>
    <xdr:to>
      <xdr:col>67</xdr:col>
      <xdr:colOff>101600</xdr:colOff>
      <xdr:row>98</xdr:row>
      <xdr:rowOff>154172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170699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62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77381</xdr:rowOff>
    </xdr:from>
    <xdr:to>
      <xdr:col>85</xdr:col>
      <xdr:colOff>177800</xdr:colOff>
      <xdr:row>99</xdr:row>
      <xdr:rowOff>7531</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87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36471</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83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77577</xdr:rowOff>
    </xdr:from>
    <xdr:to>
      <xdr:col>81</xdr:col>
      <xdr:colOff>101600</xdr:colOff>
      <xdr:row>99</xdr:row>
      <xdr:rowOff>7727</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7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170304</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97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66737</xdr:rowOff>
    </xdr:from>
    <xdr:to>
      <xdr:col>76</xdr:col>
      <xdr:colOff>165100</xdr:colOff>
      <xdr:row>98</xdr:row>
      <xdr:rowOff>168337</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6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159464</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961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72952</xdr:rowOff>
    </xdr:from>
    <xdr:to>
      <xdr:col>72</xdr:col>
      <xdr:colOff>38100</xdr:colOff>
      <xdr:row>99</xdr:row>
      <xdr:rowOff>3102</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7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165679</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696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76419</xdr:rowOff>
    </xdr:from>
    <xdr:to>
      <xdr:col>67</xdr:col>
      <xdr:colOff>101600</xdr:colOff>
      <xdr:row>99</xdr:row>
      <xdr:rowOff>6569</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7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169146</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97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28296</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343246"/>
          <a:ext cx="1269" cy="1387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78598</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65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146423</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11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28296</xdr:rowOff>
    </xdr:from>
    <xdr:to>
      <xdr:col>116</xdr:col>
      <xdr:colOff>152400</xdr:colOff>
      <xdr:row>31</xdr:row>
      <xdr:rowOff>28296</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34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167498</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511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144621</xdr:rowOff>
    </xdr:from>
    <xdr:to>
      <xdr:col>116</xdr:col>
      <xdr:colOff>114300</xdr:colOff>
      <xdr:row>39</xdr:row>
      <xdr:rowOff>74771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140316</xdr:rowOff>
    </xdr:from>
    <xdr:to>
      <xdr:col>112</xdr:col>
      <xdr:colOff>38100</xdr:colOff>
      <xdr:row>39</xdr:row>
      <xdr:rowOff>70466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86993</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43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147174</xdr:rowOff>
    </xdr:from>
    <xdr:to>
      <xdr:col>107</xdr:col>
      <xdr:colOff>101600</xdr:colOff>
      <xdr:row>39</xdr:row>
      <xdr:rowOff>77324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93851</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5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132906</xdr:rowOff>
    </xdr:from>
    <xdr:to>
      <xdr:col>102</xdr:col>
      <xdr:colOff>165100</xdr:colOff>
      <xdr:row>39</xdr:row>
      <xdr:rowOff>63056</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79582</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147974</xdr:rowOff>
    </xdr:from>
    <xdr:to>
      <xdr:col>98</xdr:col>
      <xdr:colOff>38100</xdr:colOff>
      <xdr:row>39</xdr:row>
      <xdr:rowOff>78124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94651</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123048</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638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125299</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26349"/>
          <a:ext cx="1269" cy="1633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71976</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125299</xdr:rowOff>
    </xdr:from>
    <xdr:to>
      <xdr:col>116</xdr:col>
      <xdr:colOff>152400</xdr:colOff>
      <xdr:row>49</xdr:row>
      <xdr:rowOff>125299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2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146215</xdr:rowOff>
    </xdr:from>
    <xdr:to>
      <xdr:col>116</xdr:col>
      <xdr:colOff>63500</xdr:colOff>
      <xdr:row>58</xdr:row>
      <xdr:rowOff>132214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9918865"/>
          <a:ext cx="838200" cy="157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162768</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9354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12891</xdr:rowOff>
    </xdr:from>
    <xdr:to>
      <xdr:col>116</xdr:col>
      <xdr:colOff>114300</xdr:colOff>
      <xdr:row>58</xdr:row>
      <xdr:rowOff>114491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5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132214</xdr:rowOff>
    </xdr:from>
    <xdr:to>
      <xdr:col>111</xdr:col>
      <xdr:colOff>177800</xdr:colOff>
      <xdr:row>58</xdr:row>
      <xdr:rowOff>132728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076314"/>
          <a:ext cx="889000" cy="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17900</xdr:rowOff>
    </xdr:from>
    <xdr:to>
      <xdr:col>112</xdr:col>
      <xdr:colOff>38100</xdr:colOff>
      <xdr:row>58</xdr:row>
      <xdr:rowOff>119500</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136027</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152921</xdr:rowOff>
    </xdr:from>
    <xdr:to>
      <xdr:col>107</xdr:col>
      <xdr:colOff>50800</xdr:colOff>
      <xdr:row>58</xdr:row>
      <xdr:rowOff>132728</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9925571"/>
          <a:ext cx="889000" cy="15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3632</xdr:rowOff>
    </xdr:from>
    <xdr:to>
      <xdr:col>107</xdr:col>
      <xdr:colOff>101600</xdr:colOff>
      <xdr:row>58</xdr:row>
      <xdr:rowOff>105232</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121759</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128041</xdr:rowOff>
    </xdr:from>
    <xdr:to>
      <xdr:col>102</xdr:col>
      <xdr:colOff>114300</xdr:colOff>
      <xdr:row>57</xdr:row>
      <xdr:rowOff>152921</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9900691"/>
          <a:ext cx="889000" cy="24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2718</xdr:rowOff>
    </xdr:from>
    <xdr:to>
      <xdr:col>102</xdr:col>
      <xdr:colOff>165100</xdr:colOff>
      <xdr:row>58</xdr:row>
      <xdr:rowOff>104318</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95445</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1003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163233</xdr:rowOff>
    </xdr:from>
    <xdr:to>
      <xdr:col>98</xdr:col>
      <xdr:colOff>38100</xdr:colOff>
      <xdr:row>58</xdr:row>
      <xdr:rowOff>93383</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84510</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10028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95415</xdr:rowOff>
    </xdr:from>
    <xdr:to>
      <xdr:col>116</xdr:col>
      <xdr:colOff>114300</xdr:colOff>
      <xdr:row>58</xdr:row>
      <xdr:rowOff>25565</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86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118292</xdr:rowOff>
    </xdr:from>
    <xdr:ext cx="534377"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71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81414</xdr:rowOff>
    </xdr:from>
    <xdr:to>
      <xdr:col>112</xdr:col>
      <xdr:colOff>38100</xdr:colOff>
      <xdr:row>59</xdr:row>
      <xdr:rowOff>11564</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2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2691</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10118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81928</xdr:rowOff>
    </xdr:from>
    <xdr:to>
      <xdr:col>107</xdr:col>
      <xdr:colOff>101600</xdr:colOff>
      <xdr:row>59</xdr:row>
      <xdr:rowOff>12078</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2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3205</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1011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102121</xdr:rowOff>
    </xdr:from>
    <xdr:to>
      <xdr:col>102</xdr:col>
      <xdr:colOff>165100</xdr:colOff>
      <xdr:row>58</xdr:row>
      <xdr:rowOff>32271</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87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48798</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278111" y="964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77241</xdr:rowOff>
    </xdr:from>
    <xdr:to>
      <xdr:col>98</xdr:col>
      <xdr:colOff>38100</xdr:colOff>
      <xdr:row>58</xdr:row>
      <xdr:rowOff>7391</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84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23918</xdr:rowOff>
    </xdr:from>
    <xdr:ext cx="534377"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389111" y="96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151343</xdr:rowOff>
    </xdr:from>
    <xdr:to>
      <xdr:col>116</xdr:col>
      <xdr:colOff>62864</xdr:colOff>
      <xdr:row>78</xdr:row>
      <xdr:rowOff>59046</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1981393"/>
          <a:ext cx="1269" cy="1450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62873</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3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59046</xdr:rowOff>
    </xdr:from>
    <xdr:to>
      <xdr:col>116</xdr:col>
      <xdr:colOff>152400</xdr:colOff>
      <xdr:row>78</xdr:row>
      <xdr:rowOff>59046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32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98020</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7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151343</xdr:rowOff>
    </xdr:from>
    <xdr:to>
      <xdr:col>116</xdr:col>
      <xdr:colOff>152400</xdr:colOff>
      <xdr:row>69</xdr:row>
      <xdr:rowOff>151343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198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115723</xdr:rowOff>
    </xdr:from>
    <xdr:to>
      <xdr:col>116</xdr:col>
      <xdr:colOff>63500</xdr:colOff>
      <xdr:row>76</xdr:row>
      <xdr:rowOff>117438</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145923"/>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65944</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30961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87517</xdr:rowOff>
    </xdr:from>
    <xdr:to>
      <xdr:col>116</xdr:col>
      <xdr:colOff>114300</xdr:colOff>
      <xdr:row>77</xdr:row>
      <xdr:rowOff>17667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117438</xdr:rowOff>
    </xdr:from>
    <xdr:to>
      <xdr:col>111</xdr:col>
      <xdr:colOff>177800</xdr:colOff>
      <xdr:row>76</xdr:row>
      <xdr:rowOff>117613</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147638"/>
          <a:ext cx="889000" cy="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97727</xdr:rowOff>
    </xdr:from>
    <xdr:to>
      <xdr:col>112</xdr:col>
      <xdr:colOff>38100</xdr:colOff>
      <xdr:row>77</xdr:row>
      <xdr:rowOff>27877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19004</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322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110592</xdr:rowOff>
    </xdr:from>
    <xdr:to>
      <xdr:col>107</xdr:col>
      <xdr:colOff>50800</xdr:colOff>
      <xdr:row>76</xdr:row>
      <xdr:rowOff>117613</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3140792"/>
          <a:ext cx="889000" cy="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88847</xdr:rowOff>
    </xdr:from>
    <xdr:to>
      <xdr:col>107</xdr:col>
      <xdr:colOff>101600</xdr:colOff>
      <xdr:row>77</xdr:row>
      <xdr:rowOff>18997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10124</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321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93035</xdr:rowOff>
    </xdr:from>
    <xdr:to>
      <xdr:col>102</xdr:col>
      <xdr:colOff>114300</xdr:colOff>
      <xdr:row>76</xdr:row>
      <xdr:rowOff>110592</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656300" y="13123235"/>
          <a:ext cx="889000" cy="1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98337</xdr:rowOff>
    </xdr:from>
    <xdr:to>
      <xdr:col>102</xdr:col>
      <xdr:colOff>165100</xdr:colOff>
      <xdr:row>77</xdr:row>
      <xdr:rowOff>28487</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19614</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97785</xdr:rowOff>
    </xdr:from>
    <xdr:to>
      <xdr:col>98</xdr:col>
      <xdr:colOff>38100</xdr:colOff>
      <xdr:row>77</xdr:row>
      <xdr:rowOff>27935</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19062</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3220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64923</xdr:rowOff>
    </xdr:from>
    <xdr:to>
      <xdr:col>116</xdr:col>
      <xdr:colOff>114300</xdr:colOff>
      <xdr:row>76</xdr:row>
      <xdr:rowOff>166523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09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87801</xdr:rowOff>
    </xdr:from>
    <xdr:ext cx="599010"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946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66638</xdr:rowOff>
    </xdr:from>
    <xdr:to>
      <xdr:col>112</xdr:col>
      <xdr:colOff>38100</xdr:colOff>
      <xdr:row>76</xdr:row>
      <xdr:rowOff>168238</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09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13315</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23795" y="12872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66813</xdr:rowOff>
    </xdr:from>
    <xdr:to>
      <xdr:col>107</xdr:col>
      <xdr:colOff>101600</xdr:colOff>
      <xdr:row>76</xdr:row>
      <xdr:rowOff>168413</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09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13491</xdr:rowOff>
    </xdr:from>
    <xdr:ext cx="59901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34795" y="12872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59792</xdr:rowOff>
    </xdr:from>
    <xdr:to>
      <xdr:col>102</xdr:col>
      <xdr:colOff>165100</xdr:colOff>
      <xdr:row>76</xdr:row>
      <xdr:rowOff>161392</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08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6469</xdr:rowOff>
    </xdr:from>
    <xdr:ext cx="59901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45795" y="12865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42235</xdr:rowOff>
    </xdr:from>
    <xdr:to>
      <xdr:col>98</xdr:col>
      <xdr:colOff>38100</xdr:colOff>
      <xdr:row>76</xdr:row>
      <xdr:rowOff>143835</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07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160362</xdr:rowOff>
    </xdr:from>
    <xdr:ext cx="59901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56795" y="12847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89</xdr:row>
      <xdr:rowOff>123189</xdr:rowOff>
    </xdr:from>
    <xdr:to>
      <xdr:col>112</xdr:col>
      <xdr:colOff>38100</xdr:colOff>
      <xdr:row>90</xdr:row>
      <xdr:rowOff>53339</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88</xdr:row>
      <xdr:rowOff>69866</xdr:rowOff>
    </xdr:from>
    <xdr:ext cx="313932"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66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歳出決算額は、住民１人あたり</a:t>
          </a:r>
          <a:r>
            <a:rPr kumimoji="1" lang="en-US" altLang="ja-JP" sz="1300">
              <a:latin typeface="ＭＳ Ｐゴシック" panose="020B0600070205080204" pitchFamily="50" charset="-128"/>
              <a:ea typeface="ＭＳ Ｐゴシック" panose="020B0600070205080204" pitchFamily="50" charset="-128"/>
            </a:rPr>
            <a:t>874,310</a:t>
          </a:r>
          <a:r>
            <a:rPr kumimoji="1" lang="ja-JP" altLang="en-US" sz="1300">
              <a:latin typeface="ＭＳ Ｐゴシック" panose="020B0600070205080204" pitchFamily="50" charset="-128"/>
              <a:ea typeface="ＭＳ Ｐゴシック" panose="020B0600070205080204" pitchFamily="50" charset="-128"/>
            </a:rPr>
            <a:t>円となっています。主な構成項目は普通建設費で</a:t>
          </a:r>
          <a:r>
            <a:rPr kumimoji="1" lang="en-US" altLang="ja-JP" sz="1300">
              <a:latin typeface="ＭＳ Ｐゴシック" panose="020B0600070205080204" pitchFamily="50" charset="-128"/>
              <a:ea typeface="ＭＳ Ｐゴシック" panose="020B0600070205080204" pitchFamily="50" charset="-128"/>
            </a:rPr>
            <a:t>202,140</a:t>
          </a:r>
          <a:r>
            <a:rPr kumimoji="1" lang="ja-JP" altLang="en-US" sz="1300">
              <a:latin typeface="ＭＳ Ｐゴシック" panose="020B0600070205080204" pitchFamily="50" charset="-128"/>
              <a:ea typeface="ＭＳ Ｐゴシック" panose="020B0600070205080204" pitchFamily="50" charset="-128"/>
            </a:rPr>
            <a:t>円、次いで人件費</a:t>
          </a:r>
          <a:r>
            <a:rPr kumimoji="1" lang="en-US" altLang="ja-JP" sz="1300">
              <a:latin typeface="ＭＳ Ｐゴシック" panose="020B0600070205080204" pitchFamily="50" charset="-128"/>
              <a:ea typeface="ＭＳ Ｐゴシック" panose="020B0600070205080204" pitchFamily="50" charset="-128"/>
            </a:rPr>
            <a:t>138,415</a:t>
          </a:r>
          <a:r>
            <a:rPr kumimoji="1" lang="ja-JP" altLang="en-US" sz="1300">
              <a:latin typeface="ＭＳ Ｐゴシック" panose="020B0600070205080204" pitchFamily="50" charset="-128"/>
              <a:ea typeface="ＭＳ Ｐゴシック" panose="020B0600070205080204" pitchFamily="50" charset="-128"/>
            </a:rPr>
            <a:t>円、補助費等で</a:t>
          </a:r>
          <a:r>
            <a:rPr kumimoji="1" lang="en-US" altLang="ja-JP" sz="1300">
              <a:latin typeface="ＭＳ Ｐゴシック" panose="020B0600070205080204" pitchFamily="50" charset="-128"/>
              <a:ea typeface="ＭＳ Ｐゴシック" panose="020B0600070205080204" pitchFamily="50" charset="-128"/>
            </a:rPr>
            <a:t>116,359</a:t>
          </a:r>
          <a:r>
            <a:rPr kumimoji="1" lang="ja-JP" altLang="en-US" sz="1300">
              <a:latin typeface="ＭＳ Ｐゴシック" panose="020B0600070205080204" pitchFamily="50" charset="-128"/>
              <a:ea typeface="ＭＳ Ｐゴシック" panose="020B0600070205080204" pitchFamily="50" charset="-128"/>
            </a:rPr>
            <a:t>円となっています。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令和元年度は特に役場庁舎建設に伴う普通建設事業費の支出が多くなっており、類似団体でも</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位と上位となっています。毎年度ローリングにより見直しを行う実施計画において長期計画を定めるとともに、公共施設の適正管理に努めることとします。</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長野県木島平村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4,669
4,633
99.32
4,245,692
4,082,157
140,287
2,261,521
3,616,429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14.7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147968</xdr:rowOff>
    </xdr:from>
    <xdr:to>
      <xdr:col>24</xdr:col>
      <xdr:colOff>62865</xdr:colOff>
      <xdr:row>38</xdr:row>
      <xdr:rowOff>90532</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91468"/>
          <a:ext cx="1270" cy="1314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94359</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90532</xdr:rowOff>
    </xdr:from>
    <xdr:to>
      <xdr:col>24</xdr:col>
      <xdr:colOff>152400</xdr:colOff>
      <xdr:row>38</xdr:row>
      <xdr:rowOff>90532</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5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94645</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6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147968</xdr:rowOff>
    </xdr:from>
    <xdr:to>
      <xdr:col>24</xdr:col>
      <xdr:colOff>152400</xdr:colOff>
      <xdr:row>30</xdr:row>
      <xdr:rowOff>147968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91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692</xdr:rowOff>
    </xdr:from>
    <xdr:to>
      <xdr:col>24</xdr:col>
      <xdr:colOff>63500</xdr:colOff>
      <xdr:row>38</xdr:row>
      <xdr:rowOff>12979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515792"/>
          <a:ext cx="838200" cy="1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21556</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93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170129</xdr:rowOff>
    </xdr:from>
    <xdr:to>
      <xdr:col>24</xdr:col>
      <xdr:colOff>114300</xdr:colOff>
      <xdr:row>37</xdr:row>
      <xdr:rowOff>100279</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4121</xdr:rowOff>
    </xdr:from>
    <xdr:to>
      <xdr:col>19</xdr:col>
      <xdr:colOff>177800</xdr:colOff>
      <xdr:row>38</xdr:row>
      <xdr:rowOff>12979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519221"/>
          <a:ext cx="889000" cy="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5252</xdr:rowOff>
    </xdr:from>
    <xdr:to>
      <xdr:col>20</xdr:col>
      <xdr:colOff>38100</xdr:colOff>
      <xdr:row>37</xdr:row>
      <xdr:rowOff>106852</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123379</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4121</xdr:rowOff>
    </xdr:from>
    <xdr:to>
      <xdr:col>15</xdr:col>
      <xdr:colOff>50800</xdr:colOff>
      <xdr:row>38</xdr:row>
      <xdr:rowOff>6541</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519221"/>
          <a:ext cx="889000" cy="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2984</xdr:rowOff>
    </xdr:from>
    <xdr:to>
      <xdr:col>15</xdr:col>
      <xdr:colOff>101600</xdr:colOff>
      <xdr:row>37</xdr:row>
      <xdr:rowOff>104584</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121111</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148673</xdr:rowOff>
    </xdr:from>
    <xdr:to>
      <xdr:col>10</xdr:col>
      <xdr:colOff>114300</xdr:colOff>
      <xdr:row>38</xdr:row>
      <xdr:rowOff>6541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492323"/>
          <a:ext cx="889000" cy="2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3270</xdr:rowOff>
    </xdr:from>
    <xdr:to>
      <xdr:col>10</xdr:col>
      <xdr:colOff>165100</xdr:colOff>
      <xdr:row>37</xdr:row>
      <xdr:rowOff>104870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121397</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158947</xdr:rowOff>
    </xdr:from>
    <xdr:to>
      <xdr:col>6</xdr:col>
      <xdr:colOff>38100</xdr:colOff>
      <xdr:row>37</xdr:row>
      <xdr:rowOff>89097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105624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121342</xdr:rowOff>
    </xdr:from>
    <xdr:to>
      <xdr:col>24</xdr:col>
      <xdr:colOff>114300</xdr:colOff>
      <xdr:row>38</xdr:row>
      <xdr:rowOff>51492</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6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36269</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7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133629</xdr:rowOff>
    </xdr:from>
    <xdr:to>
      <xdr:col>20</xdr:col>
      <xdr:colOff>38100</xdr:colOff>
      <xdr:row>38</xdr:row>
      <xdr:rowOff>63779</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7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54906</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7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124771</xdr:rowOff>
    </xdr:from>
    <xdr:to>
      <xdr:col>15</xdr:col>
      <xdr:colOff>101600</xdr:colOff>
      <xdr:row>38</xdr:row>
      <xdr:rowOff>54921</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6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46048</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6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127191</xdr:rowOff>
    </xdr:from>
    <xdr:to>
      <xdr:col>10</xdr:col>
      <xdr:colOff>165100</xdr:colOff>
      <xdr:row>38</xdr:row>
      <xdr:rowOff>57341</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7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48468</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56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97873</xdr:rowOff>
    </xdr:from>
    <xdr:to>
      <xdr:col>6</xdr:col>
      <xdr:colOff>38100</xdr:colOff>
      <xdr:row>38</xdr:row>
      <xdr:rowOff>28023</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4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19149</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53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91654</xdr:rowOff>
    </xdr:from>
    <xdr:to>
      <xdr:col>24</xdr:col>
      <xdr:colOff>62865</xdr:colOff>
      <xdr:row>58</xdr:row>
      <xdr:rowOff>169657</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835604"/>
          <a:ext cx="1270" cy="127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2034</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11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169657</xdr:rowOff>
    </xdr:from>
    <xdr:to>
      <xdr:col>24</xdr:col>
      <xdr:colOff>152400</xdr:colOff>
      <xdr:row>58</xdr:row>
      <xdr:rowOff>169657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13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38331</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6108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3,476,104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91654</xdr:rowOff>
    </xdr:from>
    <xdr:to>
      <xdr:col>24</xdr:col>
      <xdr:colOff>152400</xdr:colOff>
      <xdr:row>51</xdr:row>
      <xdr:rowOff>91654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83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116337</xdr:rowOff>
    </xdr:from>
    <xdr:to>
      <xdr:col>24</xdr:col>
      <xdr:colOff>63500</xdr:colOff>
      <xdr:row>58</xdr:row>
      <xdr:rowOff>166195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10060437"/>
          <a:ext cx="838200" cy="49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80072</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852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57195</xdr:rowOff>
    </xdr:from>
    <xdr:to>
      <xdr:col>24</xdr:col>
      <xdr:colOff>114300</xdr:colOff>
      <xdr:row>58</xdr:row>
      <xdr:rowOff>158795</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10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143949</xdr:rowOff>
    </xdr:from>
    <xdr:to>
      <xdr:col>19</xdr:col>
      <xdr:colOff>177800</xdr:colOff>
      <xdr:row>58</xdr:row>
      <xdr:rowOff>166195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10088049"/>
          <a:ext cx="889000" cy="2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57544</xdr:rowOff>
    </xdr:from>
    <xdr:to>
      <xdr:col>20</xdr:col>
      <xdr:colOff>38100</xdr:colOff>
      <xdr:row>58</xdr:row>
      <xdr:rowOff>159144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1000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4221</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776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143949</xdr:rowOff>
    </xdr:from>
    <xdr:to>
      <xdr:col>15</xdr:col>
      <xdr:colOff>50800</xdr:colOff>
      <xdr:row>58</xdr:row>
      <xdr:rowOff>171055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10088049"/>
          <a:ext cx="889000" cy="2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56978</xdr:rowOff>
    </xdr:from>
    <xdr:to>
      <xdr:col>15</xdr:col>
      <xdr:colOff>101600</xdr:colOff>
      <xdr:row>58</xdr:row>
      <xdr:rowOff>158578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1000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3655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77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167294</xdr:rowOff>
    </xdr:from>
    <xdr:to>
      <xdr:col>10</xdr:col>
      <xdr:colOff>114300</xdr:colOff>
      <xdr:row>58</xdr:row>
      <xdr:rowOff>171055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10111394"/>
          <a:ext cx="889000" cy="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63390</xdr:rowOff>
    </xdr:from>
    <xdr:to>
      <xdr:col>10</xdr:col>
      <xdr:colOff>165100</xdr:colOff>
      <xdr:row>58</xdr:row>
      <xdr:rowOff>164990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00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10067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782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63928</xdr:rowOff>
    </xdr:from>
    <xdr:to>
      <xdr:col>6</xdr:col>
      <xdr:colOff>38100</xdr:colOff>
      <xdr:row>58</xdr:row>
      <xdr:rowOff>165528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100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10605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783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65537</xdr:rowOff>
    </xdr:from>
    <xdr:to>
      <xdr:col>24</xdr:col>
      <xdr:colOff>114300</xdr:colOff>
      <xdr:row>58</xdr:row>
      <xdr:rowOff>167137</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1000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35622</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979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115395</xdr:rowOff>
    </xdr:from>
    <xdr:to>
      <xdr:col>20</xdr:col>
      <xdr:colOff>38100</xdr:colOff>
      <xdr:row>59</xdr:row>
      <xdr:rowOff>45545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1005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36672</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10152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93149</xdr:rowOff>
    </xdr:from>
    <xdr:to>
      <xdr:col>15</xdr:col>
      <xdr:colOff>101600</xdr:colOff>
      <xdr:row>59</xdr:row>
      <xdr:rowOff>23299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1003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14426</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10129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120255</xdr:rowOff>
    </xdr:from>
    <xdr:to>
      <xdr:col>10</xdr:col>
      <xdr:colOff>165100</xdr:colOff>
      <xdr:row>59</xdr:row>
      <xdr:rowOff>50405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1006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41532</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10157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116494</xdr:rowOff>
    </xdr:from>
    <xdr:to>
      <xdr:col>6</xdr:col>
      <xdr:colOff>38100</xdr:colOff>
      <xdr:row>59</xdr:row>
      <xdr:rowOff>46644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1006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37771</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10153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18507</xdr:rowOff>
    </xdr:from>
    <xdr:to>
      <xdr:col>24</xdr:col>
      <xdr:colOff>62865</xdr:colOff>
      <xdr:row>78</xdr:row>
      <xdr:rowOff>70081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20007"/>
          <a:ext cx="1270" cy="1423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73908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47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70081</xdr:rowOff>
    </xdr:from>
    <xdr:to>
      <xdr:col>24</xdr:col>
      <xdr:colOff>152400</xdr:colOff>
      <xdr:row>78</xdr:row>
      <xdr:rowOff>70081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4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136634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9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18507</xdr:rowOff>
    </xdr:from>
    <xdr:to>
      <xdr:col>24</xdr:col>
      <xdr:colOff>152400</xdr:colOff>
      <xdr:row>70</xdr:row>
      <xdr:rowOff>18507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2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20385</xdr:rowOff>
    </xdr:from>
    <xdr:to>
      <xdr:col>24</xdr:col>
      <xdr:colOff>63500</xdr:colOff>
      <xdr:row>78</xdr:row>
      <xdr:rowOff>39044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393485"/>
          <a:ext cx="838200" cy="18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58095</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88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35218</xdr:rowOff>
    </xdr:from>
    <xdr:to>
      <xdr:col>24</xdr:col>
      <xdr:colOff>114300</xdr:colOff>
      <xdr:row>77</xdr:row>
      <xdr:rowOff>136818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23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39044</xdr:rowOff>
    </xdr:from>
    <xdr:to>
      <xdr:col>19</xdr:col>
      <xdr:colOff>177800</xdr:colOff>
      <xdr:row>78</xdr:row>
      <xdr:rowOff>43686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412144"/>
          <a:ext cx="889000" cy="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50381</xdr:rowOff>
    </xdr:from>
    <xdr:to>
      <xdr:col>20</xdr:col>
      <xdr:colOff>38100</xdr:colOff>
      <xdr:row>77</xdr:row>
      <xdr:rowOff>151981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168508</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27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43686</xdr:rowOff>
    </xdr:from>
    <xdr:to>
      <xdr:col>15</xdr:col>
      <xdr:colOff>50800</xdr:colOff>
      <xdr:row>78</xdr:row>
      <xdr:rowOff>51380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416786"/>
          <a:ext cx="889000" cy="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32810</xdr:rowOff>
    </xdr:from>
    <xdr:to>
      <xdr:col>15</xdr:col>
      <xdr:colOff>101600</xdr:colOff>
      <xdr:row>77</xdr:row>
      <xdr:rowOff>134410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150937</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0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43450</xdr:rowOff>
    </xdr:from>
    <xdr:to>
      <xdr:col>10</xdr:col>
      <xdr:colOff>114300</xdr:colOff>
      <xdr:row>78</xdr:row>
      <xdr:rowOff>51380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416550"/>
          <a:ext cx="889000" cy="7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38067</xdr:rowOff>
    </xdr:from>
    <xdr:to>
      <xdr:col>10</xdr:col>
      <xdr:colOff>165100</xdr:colOff>
      <xdr:row>77</xdr:row>
      <xdr:rowOff>139667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156194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1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52285</xdr:rowOff>
    </xdr:from>
    <xdr:to>
      <xdr:col>6</xdr:col>
      <xdr:colOff>38100</xdr:colOff>
      <xdr:row>77</xdr:row>
      <xdr:rowOff>153885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170412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02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141035</xdr:rowOff>
    </xdr:from>
    <xdr:to>
      <xdr:col>24</xdr:col>
      <xdr:colOff>114300</xdr:colOff>
      <xdr:row>78</xdr:row>
      <xdr:rowOff>71185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34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55962</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257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159694</xdr:rowOff>
    </xdr:from>
    <xdr:to>
      <xdr:col>20</xdr:col>
      <xdr:colOff>38100</xdr:colOff>
      <xdr:row>78</xdr:row>
      <xdr:rowOff>89844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36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80971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454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164336</xdr:rowOff>
    </xdr:from>
    <xdr:to>
      <xdr:col>15</xdr:col>
      <xdr:colOff>101600</xdr:colOff>
      <xdr:row>78</xdr:row>
      <xdr:rowOff>94486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36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85613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458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580</xdr:rowOff>
    </xdr:from>
    <xdr:to>
      <xdr:col>10</xdr:col>
      <xdr:colOff>165100</xdr:colOff>
      <xdr:row>78</xdr:row>
      <xdr:rowOff>102180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93307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66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164100</xdr:rowOff>
    </xdr:from>
    <xdr:to>
      <xdr:col>6</xdr:col>
      <xdr:colOff>38100</xdr:colOff>
      <xdr:row>78</xdr:row>
      <xdr:rowOff>94250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6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85377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458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146777</xdr:rowOff>
    </xdr:from>
    <xdr:to>
      <xdr:col>24</xdr:col>
      <xdr:colOff>62865</xdr:colOff>
      <xdr:row>99</xdr:row>
      <xdr:rowOff>597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05827"/>
          <a:ext cx="1270" cy="156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4424</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7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597</xdr:rowOff>
    </xdr:from>
    <xdr:to>
      <xdr:col>24</xdr:col>
      <xdr:colOff>152400</xdr:colOff>
      <xdr:row>99</xdr:row>
      <xdr:rowOff>597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7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93454</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18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510,333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146777</xdr:rowOff>
    </xdr:from>
    <xdr:to>
      <xdr:col>24</xdr:col>
      <xdr:colOff>152400</xdr:colOff>
      <xdr:row>89</xdr:row>
      <xdr:rowOff>146777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0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170228</xdr:rowOff>
    </xdr:from>
    <xdr:to>
      <xdr:col>24</xdr:col>
      <xdr:colOff>63500</xdr:colOff>
      <xdr:row>99</xdr:row>
      <xdr:rowOff>978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972328"/>
          <a:ext cx="838200" cy="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45319</xdr:rowOff>
    </xdr:from>
    <xdr:ext cx="599010"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5045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22442</xdr:rowOff>
    </xdr:from>
    <xdr:to>
      <xdr:col>24</xdr:col>
      <xdr:colOff>114300</xdr:colOff>
      <xdr:row>97</xdr:row>
      <xdr:rowOff>124042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978</xdr:rowOff>
    </xdr:from>
    <xdr:to>
      <xdr:col>19</xdr:col>
      <xdr:colOff>177800</xdr:colOff>
      <xdr:row>99</xdr:row>
      <xdr:rowOff>6060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974528"/>
          <a:ext cx="889000" cy="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50691</xdr:rowOff>
    </xdr:from>
    <xdr:to>
      <xdr:col>20</xdr:col>
      <xdr:colOff>38100</xdr:colOff>
      <xdr:row>97</xdr:row>
      <xdr:rowOff>152291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168818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497795" y="164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166407</xdr:rowOff>
    </xdr:from>
    <xdr:to>
      <xdr:col>15</xdr:col>
      <xdr:colOff>50800</xdr:colOff>
      <xdr:row>99</xdr:row>
      <xdr:rowOff>6060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968507"/>
          <a:ext cx="8890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27260</xdr:rowOff>
    </xdr:from>
    <xdr:to>
      <xdr:col>15</xdr:col>
      <xdr:colOff>101600</xdr:colOff>
      <xdr:row>97</xdr:row>
      <xdr:rowOff>128860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145387</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08795" y="1643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166407</xdr:rowOff>
    </xdr:from>
    <xdr:to>
      <xdr:col>10</xdr:col>
      <xdr:colOff>114300</xdr:colOff>
      <xdr:row>99</xdr:row>
      <xdr:rowOff>4094</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968507"/>
          <a:ext cx="889000" cy="9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33269</xdr:rowOff>
    </xdr:from>
    <xdr:to>
      <xdr:col>10</xdr:col>
      <xdr:colOff>165100</xdr:colOff>
      <xdr:row>97</xdr:row>
      <xdr:rowOff>134869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151396</xdr:rowOff>
    </xdr:from>
    <xdr:ext cx="59901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19795" y="16439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56530</xdr:rowOff>
    </xdr:from>
    <xdr:to>
      <xdr:col>6</xdr:col>
      <xdr:colOff>38100</xdr:colOff>
      <xdr:row>97</xdr:row>
      <xdr:rowOff>158130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8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3207</xdr:rowOff>
    </xdr:from>
    <xdr:ext cx="59901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30795" y="16462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119428</xdr:rowOff>
    </xdr:from>
    <xdr:to>
      <xdr:col>24</xdr:col>
      <xdr:colOff>114300</xdr:colOff>
      <xdr:row>99</xdr:row>
      <xdr:rowOff>49578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92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34355</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83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121628</xdr:rowOff>
    </xdr:from>
    <xdr:to>
      <xdr:col>20</xdr:col>
      <xdr:colOff>38100</xdr:colOff>
      <xdr:row>99</xdr:row>
      <xdr:rowOff>51778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92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42905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701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126710</xdr:rowOff>
    </xdr:from>
    <xdr:to>
      <xdr:col>15</xdr:col>
      <xdr:colOff>101600</xdr:colOff>
      <xdr:row>99</xdr:row>
      <xdr:rowOff>56860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92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47987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7021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115607</xdr:rowOff>
    </xdr:from>
    <xdr:to>
      <xdr:col>10</xdr:col>
      <xdr:colOff>165100</xdr:colOff>
      <xdr:row>99</xdr:row>
      <xdr:rowOff>45757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91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36884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701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124744</xdr:rowOff>
    </xdr:from>
    <xdr:to>
      <xdr:col>6</xdr:col>
      <xdr:colOff>38100</xdr:colOff>
      <xdr:row>99</xdr:row>
      <xdr:rowOff>54894</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92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46021</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701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90297</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05247"/>
          <a:ext cx="1270" cy="132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36974</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8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90297</xdr:rowOff>
    </xdr:from>
    <xdr:to>
      <xdr:col>55</xdr:col>
      <xdr:colOff>88900</xdr:colOff>
      <xdr:row>31</xdr:row>
      <xdr:rowOff>90297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0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116349</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599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93472</xdr:rowOff>
    </xdr:from>
    <xdr:to>
      <xdr:col>55</xdr:col>
      <xdr:colOff>50800</xdr:colOff>
      <xdr:row>39</xdr:row>
      <xdr:rowOff>23622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98171</xdr:rowOff>
    </xdr:from>
    <xdr:to>
      <xdr:col>50</xdr:col>
      <xdr:colOff>165100</xdr:colOff>
      <xdr:row>39</xdr:row>
      <xdr:rowOff>28321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44848</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97663</xdr:rowOff>
    </xdr:from>
    <xdr:to>
      <xdr:col>46</xdr:col>
      <xdr:colOff>38100</xdr:colOff>
      <xdr:row>39</xdr:row>
      <xdr:rowOff>27813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44340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163830</xdr:rowOff>
    </xdr:from>
    <xdr:to>
      <xdr:col>41</xdr:col>
      <xdr:colOff>101600</xdr:colOff>
      <xdr:row>38</xdr:row>
      <xdr:rowOff>93980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110507</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28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39878</xdr:rowOff>
    </xdr:from>
    <xdr:to>
      <xdr:col>36</xdr:col>
      <xdr:colOff>165100</xdr:colOff>
      <xdr:row>38</xdr:row>
      <xdr:rowOff>141478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5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158005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330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76435</xdr:rowOff>
    </xdr:from>
    <xdr:to>
      <xdr:col>54</xdr:col>
      <xdr:colOff>189865</xdr:colOff>
      <xdr:row>59</xdr:row>
      <xdr:rowOff>17046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48935"/>
          <a:ext cx="1270" cy="1483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20873</xdr:rowOff>
    </xdr:from>
    <xdr:ext cx="534377"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3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17046</xdr:rowOff>
    </xdr:from>
    <xdr:to>
      <xdr:col>55</xdr:col>
      <xdr:colOff>88900</xdr:colOff>
      <xdr:row>59</xdr:row>
      <xdr:rowOff>17046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3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23112</xdr:rowOff>
    </xdr:from>
    <xdr:ext cx="690189"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241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1,189,815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76435</xdr:rowOff>
    </xdr:from>
    <xdr:to>
      <xdr:col>55</xdr:col>
      <xdr:colOff>88900</xdr:colOff>
      <xdr:row>50</xdr:row>
      <xdr:rowOff>76435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4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121333</xdr:rowOff>
    </xdr:from>
    <xdr:to>
      <xdr:col>55</xdr:col>
      <xdr:colOff>0</xdr:colOff>
      <xdr:row>58</xdr:row>
      <xdr:rowOff>131691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10065433"/>
          <a:ext cx="838200" cy="1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159557</xdr:rowOff>
    </xdr:from>
    <xdr:ext cx="599010"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60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136680</xdr:rowOff>
    </xdr:from>
    <xdr:to>
      <xdr:col>55</xdr:col>
      <xdr:colOff>50800</xdr:colOff>
      <xdr:row>58</xdr:row>
      <xdr:rowOff>66830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129239</xdr:rowOff>
    </xdr:from>
    <xdr:to>
      <xdr:col>50</xdr:col>
      <xdr:colOff>114300</xdr:colOff>
      <xdr:row>58</xdr:row>
      <xdr:rowOff>131691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10073339"/>
          <a:ext cx="889000" cy="2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130231</xdr:rowOff>
    </xdr:from>
    <xdr:to>
      <xdr:col>50</xdr:col>
      <xdr:colOff>165100</xdr:colOff>
      <xdr:row>58</xdr:row>
      <xdr:rowOff>60381</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76908</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39795" y="967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129239</xdr:rowOff>
    </xdr:from>
    <xdr:to>
      <xdr:col>45</xdr:col>
      <xdr:colOff>177800</xdr:colOff>
      <xdr:row>58</xdr:row>
      <xdr:rowOff>131449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10073339"/>
          <a:ext cx="8890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118786</xdr:rowOff>
    </xdr:from>
    <xdr:to>
      <xdr:col>46</xdr:col>
      <xdr:colOff>38100</xdr:colOff>
      <xdr:row>58</xdr:row>
      <xdr:rowOff>48936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65463</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50795" y="966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131449</xdr:rowOff>
    </xdr:from>
    <xdr:to>
      <xdr:col>41</xdr:col>
      <xdr:colOff>50800</xdr:colOff>
      <xdr:row>58</xdr:row>
      <xdr:rowOff>138095</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10075549"/>
          <a:ext cx="889000" cy="6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120186</xdr:rowOff>
    </xdr:from>
    <xdr:to>
      <xdr:col>41</xdr:col>
      <xdr:colOff>101600</xdr:colOff>
      <xdr:row>58</xdr:row>
      <xdr:rowOff>50336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66863</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61795" y="9668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138142</xdr:rowOff>
    </xdr:from>
    <xdr:to>
      <xdr:col>36</xdr:col>
      <xdr:colOff>165100</xdr:colOff>
      <xdr:row>58</xdr:row>
      <xdr:rowOff>68292</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9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84819</xdr:rowOff>
    </xdr:from>
    <xdr:ext cx="59901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672795" y="968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70533</xdr:rowOff>
    </xdr:from>
    <xdr:to>
      <xdr:col>55</xdr:col>
      <xdr:colOff>50800</xdr:colOff>
      <xdr:row>59</xdr:row>
      <xdr:rowOff>683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10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156910</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92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80891</xdr:rowOff>
    </xdr:from>
    <xdr:to>
      <xdr:col>50</xdr:col>
      <xdr:colOff>165100</xdr:colOff>
      <xdr:row>59</xdr:row>
      <xdr:rowOff>11041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1002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2168</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1011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78439</xdr:rowOff>
    </xdr:from>
    <xdr:to>
      <xdr:col>46</xdr:col>
      <xdr:colOff>38100</xdr:colOff>
      <xdr:row>59</xdr:row>
      <xdr:rowOff>8589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1002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171166</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10115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80649</xdr:rowOff>
    </xdr:from>
    <xdr:to>
      <xdr:col>41</xdr:col>
      <xdr:colOff>101600</xdr:colOff>
      <xdr:row>59</xdr:row>
      <xdr:rowOff>10799</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1002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1926</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10117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87295</xdr:rowOff>
    </xdr:from>
    <xdr:to>
      <xdr:col>36</xdr:col>
      <xdr:colOff>165100</xdr:colOff>
      <xdr:row>59</xdr:row>
      <xdr:rowOff>17445</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1003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8572</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1012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70994</xdr:rowOff>
    </xdr:from>
    <xdr:to>
      <xdr:col>54</xdr:col>
      <xdr:colOff>189865</xdr:colOff>
      <xdr:row>79</xdr:row>
      <xdr:rowOff>41421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72494"/>
          <a:ext cx="1270" cy="1513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45248</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89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41421</xdr:rowOff>
    </xdr:from>
    <xdr:to>
      <xdr:col>55</xdr:col>
      <xdr:colOff>88900</xdr:colOff>
      <xdr:row>79</xdr:row>
      <xdr:rowOff>41421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8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17671</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47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398,033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70994</xdr:rowOff>
    </xdr:from>
    <xdr:to>
      <xdr:col>55</xdr:col>
      <xdr:colOff>88900</xdr:colOff>
      <xdr:row>70</xdr:row>
      <xdr:rowOff>70994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7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34091</xdr:rowOff>
    </xdr:from>
    <xdr:to>
      <xdr:col>55</xdr:col>
      <xdr:colOff>0</xdr:colOff>
      <xdr:row>78</xdr:row>
      <xdr:rowOff>50268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407191"/>
          <a:ext cx="838200" cy="1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159734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89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136857</xdr:rowOff>
    </xdr:from>
    <xdr:to>
      <xdr:col>55</xdr:col>
      <xdr:colOff>50800</xdr:colOff>
      <xdr:row>78</xdr:row>
      <xdr:rowOff>67007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96665</xdr:rowOff>
    </xdr:from>
    <xdr:to>
      <xdr:col>50</xdr:col>
      <xdr:colOff>114300</xdr:colOff>
      <xdr:row>78</xdr:row>
      <xdr:rowOff>34091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298315"/>
          <a:ext cx="889000" cy="108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146115</xdr:rowOff>
    </xdr:from>
    <xdr:to>
      <xdr:col>50</xdr:col>
      <xdr:colOff>165100</xdr:colOff>
      <xdr:row>78</xdr:row>
      <xdr:rowOff>76265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92792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12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96665</xdr:rowOff>
    </xdr:from>
    <xdr:to>
      <xdr:col>45</xdr:col>
      <xdr:colOff>177800</xdr:colOff>
      <xdr:row>77</xdr:row>
      <xdr:rowOff>122472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298315"/>
          <a:ext cx="889000" cy="25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158024</xdr:rowOff>
    </xdr:from>
    <xdr:to>
      <xdr:col>46</xdr:col>
      <xdr:colOff>38100</xdr:colOff>
      <xdr:row>78</xdr:row>
      <xdr:rowOff>88174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35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79301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45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122472</xdr:rowOff>
    </xdr:from>
    <xdr:to>
      <xdr:col>41</xdr:col>
      <xdr:colOff>50800</xdr:colOff>
      <xdr:row>78</xdr:row>
      <xdr:rowOff>3553</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324122"/>
          <a:ext cx="889000" cy="52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162792</xdr:rowOff>
    </xdr:from>
    <xdr:to>
      <xdr:col>41</xdr:col>
      <xdr:colOff>101600</xdr:colOff>
      <xdr:row>78</xdr:row>
      <xdr:rowOff>92942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84069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45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152958</xdr:rowOff>
    </xdr:from>
    <xdr:to>
      <xdr:col>36</xdr:col>
      <xdr:colOff>165100</xdr:colOff>
      <xdr:row>78</xdr:row>
      <xdr:rowOff>83108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74235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44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170918</xdr:rowOff>
    </xdr:from>
    <xdr:to>
      <xdr:col>55</xdr:col>
      <xdr:colOff>50800</xdr:colOff>
      <xdr:row>78</xdr:row>
      <xdr:rowOff>101068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37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149345</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50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154741</xdr:rowOff>
    </xdr:from>
    <xdr:to>
      <xdr:col>50</xdr:col>
      <xdr:colOff>165100</xdr:colOff>
      <xdr:row>78</xdr:row>
      <xdr:rowOff>84891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35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76018</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449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45865</xdr:rowOff>
    </xdr:from>
    <xdr:to>
      <xdr:col>46</xdr:col>
      <xdr:colOff>38100</xdr:colOff>
      <xdr:row>77</xdr:row>
      <xdr:rowOff>147465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24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163992</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02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71672</xdr:rowOff>
    </xdr:from>
    <xdr:to>
      <xdr:col>41</xdr:col>
      <xdr:colOff>101600</xdr:colOff>
      <xdr:row>78</xdr:row>
      <xdr:rowOff>1822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27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18349</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04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124203</xdr:rowOff>
    </xdr:from>
    <xdr:to>
      <xdr:col>36</xdr:col>
      <xdr:colOff>165100</xdr:colOff>
      <xdr:row>78</xdr:row>
      <xdr:rowOff>54353</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32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70880</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10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93889</xdr:rowOff>
    </xdr:from>
    <xdr:to>
      <xdr:col>54</xdr:col>
      <xdr:colOff>189865</xdr:colOff>
      <xdr:row>99</xdr:row>
      <xdr:rowOff>69628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524389"/>
          <a:ext cx="1270" cy="15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73455</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4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69628</xdr:rowOff>
    </xdr:from>
    <xdr:to>
      <xdr:col>55</xdr:col>
      <xdr:colOff>88900</xdr:colOff>
      <xdr:row>99</xdr:row>
      <xdr:rowOff>69628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43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40566</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99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948,056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93889</xdr:rowOff>
    </xdr:from>
    <xdr:to>
      <xdr:col>55</xdr:col>
      <xdr:colOff>88900</xdr:colOff>
      <xdr:row>90</xdr:row>
      <xdr:rowOff>93889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52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68580</xdr:rowOff>
    </xdr:from>
    <xdr:to>
      <xdr:col>55</xdr:col>
      <xdr:colOff>0</xdr:colOff>
      <xdr:row>98</xdr:row>
      <xdr:rowOff>87061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870680"/>
          <a:ext cx="838200" cy="1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2523</xdr:rowOff>
    </xdr:from>
    <xdr:ext cx="599010"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633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151096</xdr:rowOff>
    </xdr:from>
    <xdr:to>
      <xdr:col>55</xdr:col>
      <xdr:colOff>50800</xdr:colOff>
      <xdr:row>98</xdr:row>
      <xdr:rowOff>81246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68580</xdr:rowOff>
    </xdr:from>
    <xdr:to>
      <xdr:col>50</xdr:col>
      <xdr:colOff>114300</xdr:colOff>
      <xdr:row>98</xdr:row>
      <xdr:rowOff>94041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870680"/>
          <a:ext cx="889000" cy="2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155215</xdr:rowOff>
    </xdr:from>
    <xdr:to>
      <xdr:col>50</xdr:col>
      <xdr:colOff>165100</xdr:colOff>
      <xdr:row>98</xdr:row>
      <xdr:rowOff>85365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7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101892</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39795" y="16561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52099</xdr:rowOff>
    </xdr:from>
    <xdr:to>
      <xdr:col>45</xdr:col>
      <xdr:colOff>177800</xdr:colOff>
      <xdr:row>98</xdr:row>
      <xdr:rowOff>94041</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854199"/>
          <a:ext cx="889000" cy="4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143597</xdr:rowOff>
    </xdr:from>
    <xdr:to>
      <xdr:col>46</xdr:col>
      <xdr:colOff>38100</xdr:colOff>
      <xdr:row>98</xdr:row>
      <xdr:rowOff>73747</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77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90274</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50795" y="16549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52099</xdr:rowOff>
    </xdr:from>
    <xdr:to>
      <xdr:col>41</xdr:col>
      <xdr:colOff>50800</xdr:colOff>
      <xdr:row>98</xdr:row>
      <xdr:rowOff>79398</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854199"/>
          <a:ext cx="889000" cy="27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147535</xdr:rowOff>
    </xdr:from>
    <xdr:to>
      <xdr:col>41</xdr:col>
      <xdr:colOff>101600</xdr:colOff>
      <xdr:row>98</xdr:row>
      <xdr:rowOff>77685</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77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94212</xdr:rowOff>
    </xdr:from>
    <xdr:ext cx="59901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61795" y="16553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171216</xdr:rowOff>
    </xdr:from>
    <xdr:to>
      <xdr:col>36</xdr:col>
      <xdr:colOff>165100</xdr:colOff>
      <xdr:row>98</xdr:row>
      <xdr:rowOff>101366</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80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117893</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672795" y="16577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36261</xdr:rowOff>
    </xdr:from>
    <xdr:to>
      <xdr:col>55</xdr:col>
      <xdr:colOff>50800</xdr:colOff>
      <xdr:row>98</xdr:row>
      <xdr:rowOff>137861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83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14688</xdr:rowOff>
    </xdr:from>
    <xdr:ext cx="599010"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81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17780</xdr:rowOff>
    </xdr:from>
    <xdr:to>
      <xdr:col>50</xdr:col>
      <xdr:colOff>165100</xdr:colOff>
      <xdr:row>98</xdr:row>
      <xdr:rowOff>119380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81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110507</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39795" y="16912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43241</xdr:rowOff>
    </xdr:from>
    <xdr:to>
      <xdr:col>46</xdr:col>
      <xdr:colOff>38100</xdr:colOff>
      <xdr:row>98</xdr:row>
      <xdr:rowOff>144841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84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135968</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50795" y="16938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1299</xdr:rowOff>
    </xdr:from>
    <xdr:to>
      <xdr:col>41</xdr:col>
      <xdr:colOff>101600</xdr:colOff>
      <xdr:row>98</xdr:row>
      <xdr:rowOff>102899</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80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94026</xdr:rowOff>
    </xdr:from>
    <xdr:ext cx="59901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61795" y="16896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28598</xdr:rowOff>
    </xdr:from>
    <xdr:to>
      <xdr:col>36</xdr:col>
      <xdr:colOff>165100</xdr:colOff>
      <xdr:row>98</xdr:row>
      <xdr:rowOff>130198</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83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121325</xdr:rowOff>
    </xdr:from>
    <xdr:ext cx="599010"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672795" y="16923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96819</xdr:rowOff>
    </xdr:from>
    <xdr:to>
      <xdr:col>85</xdr:col>
      <xdr:colOff>126364</xdr:colOff>
      <xdr:row>39</xdr:row>
      <xdr:rowOff>32016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40319"/>
          <a:ext cx="1269" cy="14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35843</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32016</xdr:rowOff>
    </xdr:from>
    <xdr:to>
      <xdr:col>86</xdr:col>
      <xdr:colOff>25400</xdr:colOff>
      <xdr:row>39</xdr:row>
      <xdr:rowOff>32016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18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43496</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1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782,510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96819</xdr:rowOff>
    </xdr:from>
    <xdr:to>
      <xdr:col>86</xdr:col>
      <xdr:colOff>25400</xdr:colOff>
      <xdr:row>30</xdr:row>
      <xdr:rowOff>96819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150675</xdr:rowOff>
    </xdr:from>
    <xdr:to>
      <xdr:col>85</xdr:col>
      <xdr:colOff>127000</xdr:colOff>
      <xdr:row>38</xdr:row>
      <xdr:rowOff>155739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665775"/>
          <a:ext cx="838200" cy="5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86966</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430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64089</xdr:rowOff>
    </xdr:from>
    <xdr:to>
      <xdr:col>85</xdr:col>
      <xdr:colOff>177800</xdr:colOff>
      <xdr:row>38</xdr:row>
      <xdr:rowOff>165689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57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155739</xdr:rowOff>
    </xdr:from>
    <xdr:to>
      <xdr:col>81</xdr:col>
      <xdr:colOff>50800</xdr:colOff>
      <xdr:row>38</xdr:row>
      <xdr:rowOff>155877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670839"/>
          <a:ext cx="8890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61348</xdr:rowOff>
    </xdr:from>
    <xdr:to>
      <xdr:col>81</xdr:col>
      <xdr:colOff>101600</xdr:colOff>
      <xdr:row>38</xdr:row>
      <xdr:rowOff>162948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57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8025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35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153610</xdr:rowOff>
    </xdr:from>
    <xdr:to>
      <xdr:col>76</xdr:col>
      <xdr:colOff>114300</xdr:colOff>
      <xdr:row>38</xdr:row>
      <xdr:rowOff>155877</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6668710"/>
          <a:ext cx="889000" cy="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70941</xdr:rowOff>
    </xdr:from>
    <xdr:to>
      <xdr:col>76</xdr:col>
      <xdr:colOff>165100</xdr:colOff>
      <xdr:row>39</xdr:row>
      <xdr:rowOff>1091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58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17618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36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153610</xdr:rowOff>
    </xdr:from>
    <xdr:to>
      <xdr:col>71</xdr:col>
      <xdr:colOff>177800</xdr:colOff>
      <xdr:row>38</xdr:row>
      <xdr:rowOff>159038</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668710"/>
          <a:ext cx="889000" cy="5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68152</xdr:rowOff>
    </xdr:from>
    <xdr:to>
      <xdr:col>72</xdr:col>
      <xdr:colOff>38100</xdr:colOff>
      <xdr:row>38</xdr:row>
      <xdr:rowOff>169752</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58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14830</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35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67406</xdr:rowOff>
    </xdr:from>
    <xdr:to>
      <xdr:col>67</xdr:col>
      <xdr:colOff>101600</xdr:colOff>
      <xdr:row>38</xdr:row>
      <xdr:rowOff>169006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5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14083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35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99875</xdr:rowOff>
    </xdr:from>
    <xdr:to>
      <xdr:col>85</xdr:col>
      <xdr:colOff>177800</xdr:colOff>
      <xdr:row>39</xdr:row>
      <xdr:rowOff>30025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61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42517</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55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104939</xdr:rowOff>
    </xdr:from>
    <xdr:to>
      <xdr:col>81</xdr:col>
      <xdr:colOff>101600</xdr:colOff>
      <xdr:row>39</xdr:row>
      <xdr:rowOff>35089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62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26216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71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105077</xdr:rowOff>
    </xdr:from>
    <xdr:to>
      <xdr:col>76</xdr:col>
      <xdr:colOff>165100</xdr:colOff>
      <xdr:row>39</xdr:row>
      <xdr:rowOff>35227</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62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26354</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71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102810</xdr:rowOff>
    </xdr:from>
    <xdr:to>
      <xdr:col>72</xdr:col>
      <xdr:colOff>38100</xdr:colOff>
      <xdr:row>39</xdr:row>
      <xdr:rowOff>32960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61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24087</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71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108238</xdr:rowOff>
    </xdr:from>
    <xdr:to>
      <xdr:col>67</xdr:col>
      <xdr:colOff>101600</xdr:colOff>
      <xdr:row>39</xdr:row>
      <xdr:rowOff>38388</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62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29515</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716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156033</xdr:rowOff>
    </xdr:from>
    <xdr:to>
      <xdr:col>85</xdr:col>
      <xdr:colOff>126364</xdr:colOff>
      <xdr:row>58</xdr:row>
      <xdr:rowOff>94526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728533"/>
          <a:ext cx="1269" cy="1310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98353</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4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94526</xdr:rowOff>
    </xdr:from>
    <xdr:to>
      <xdr:col>86</xdr:col>
      <xdr:colOff>25400</xdr:colOff>
      <xdr:row>58</xdr:row>
      <xdr:rowOff>94526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3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102710</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503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156033</xdr:rowOff>
    </xdr:from>
    <xdr:to>
      <xdr:col>86</xdr:col>
      <xdr:colOff>25400</xdr:colOff>
      <xdr:row>50</xdr:row>
      <xdr:rowOff>156033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72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140943</xdr:rowOff>
    </xdr:from>
    <xdr:to>
      <xdr:col>85</xdr:col>
      <xdr:colOff>127000</xdr:colOff>
      <xdr:row>58</xdr:row>
      <xdr:rowOff>2282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913593"/>
          <a:ext cx="838200" cy="3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3862</xdr:rowOff>
    </xdr:from>
    <xdr:ext cx="599010"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6050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152435</xdr:rowOff>
    </xdr:from>
    <xdr:to>
      <xdr:col>85</xdr:col>
      <xdr:colOff>177800</xdr:colOff>
      <xdr:row>57</xdr:row>
      <xdr:rowOff>82585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75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2282</xdr:rowOff>
    </xdr:from>
    <xdr:to>
      <xdr:col>81</xdr:col>
      <xdr:colOff>50800</xdr:colOff>
      <xdr:row>58</xdr:row>
      <xdr:rowOff>9513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946382"/>
          <a:ext cx="889000" cy="7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151913</xdr:rowOff>
    </xdr:from>
    <xdr:to>
      <xdr:col>81</xdr:col>
      <xdr:colOff>101600</xdr:colOff>
      <xdr:row>57</xdr:row>
      <xdr:rowOff>82063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98590</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181795" y="952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9513</xdr:rowOff>
    </xdr:from>
    <xdr:to>
      <xdr:col>76</xdr:col>
      <xdr:colOff>114300</xdr:colOff>
      <xdr:row>58</xdr:row>
      <xdr:rowOff>15860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953613"/>
          <a:ext cx="889000" cy="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134670</xdr:rowOff>
    </xdr:from>
    <xdr:to>
      <xdr:col>76</xdr:col>
      <xdr:colOff>165100</xdr:colOff>
      <xdr:row>57</xdr:row>
      <xdr:rowOff>64820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81347</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292795" y="95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2423</xdr:rowOff>
    </xdr:from>
    <xdr:to>
      <xdr:col>71</xdr:col>
      <xdr:colOff>177800</xdr:colOff>
      <xdr:row>58</xdr:row>
      <xdr:rowOff>15860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9946523"/>
          <a:ext cx="889000" cy="13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146608</xdr:rowOff>
    </xdr:from>
    <xdr:to>
      <xdr:col>72</xdr:col>
      <xdr:colOff>38100</xdr:colOff>
      <xdr:row>57</xdr:row>
      <xdr:rowOff>76758</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93285</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03795" y="952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129426</xdr:rowOff>
    </xdr:from>
    <xdr:to>
      <xdr:col>67</xdr:col>
      <xdr:colOff>101600</xdr:colOff>
      <xdr:row>57</xdr:row>
      <xdr:rowOff>59576</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76103</xdr:rowOff>
    </xdr:from>
    <xdr:ext cx="59901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14795" y="9505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90143</xdr:rowOff>
    </xdr:from>
    <xdr:to>
      <xdr:col>85</xdr:col>
      <xdr:colOff>177800</xdr:colOff>
      <xdr:row>58</xdr:row>
      <xdr:rowOff>20293</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86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5070</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77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122932</xdr:rowOff>
    </xdr:from>
    <xdr:to>
      <xdr:col>81</xdr:col>
      <xdr:colOff>101600</xdr:colOff>
      <xdr:row>58</xdr:row>
      <xdr:rowOff>53082</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89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44209</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98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130163</xdr:rowOff>
    </xdr:from>
    <xdr:to>
      <xdr:col>76</xdr:col>
      <xdr:colOff>165100</xdr:colOff>
      <xdr:row>58</xdr:row>
      <xdr:rowOff>60313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90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51440</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99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136510</xdr:rowOff>
    </xdr:from>
    <xdr:to>
      <xdr:col>72</xdr:col>
      <xdr:colOff>38100</xdr:colOff>
      <xdr:row>58</xdr:row>
      <xdr:rowOff>66660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90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57787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10001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123073</xdr:rowOff>
    </xdr:from>
    <xdr:to>
      <xdr:col>67</xdr:col>
      <xdr:colOff>101600</xdr:colOff>
      <xdr:row>58</xdr:row>
      <xdr:rowOff>53223</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89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44350</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98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21970</xdr:rowOff>
    </xdr:from>
    <xdr:ext cx="685572"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760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147062</xdr:rowOff>
    </xdr:from>
    <xdr:to>
      <xdr:col>85</xdr:col>
      <xdr:colOff>126364</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148562"/>
          <a:ext cx="1269" cy="149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128414</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672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93739</xdr:rowOff>
    </xdr:from>
    <xdr:ext cx="690189"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923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1,373,237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147062</xdr:rowOff>
    </xdr:from>
    <xdr:to>
      <xdr:col>86</xdr:col>
      <xdr:colOff>25400</xdr:colOff>
      <xdr:row>70</xdr:row>
      <xdr:rowOff>147062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14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97921</xdr:rowOff>
    </xdr:from>
    <xdr:to>
      <xdr:col>85</xdr:col>
      <xdr:colOff>127000</xdr:colOff>
      <xdr:row>79</xdr:row>
      <xdr:rowOff>98203</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642471"/>
          <a:ext cx="838200" cy="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45865</xdr:rowOff>
    </xdr:from>
    <xdr:ext cx="534377"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418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22988</xdr:rowOff>
    </xdr:from>
    <xdr:to>
      <xdr:col>85</xdr:col>
      <xdr:colOff>177800</xdr:colOff>
      <xdr:row>79</xdr:row>
      <xdr:rowOff>124588</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56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97921</xdr:rowOff>
    </xdr:from>
    <xdr:to>
      <xdr:col>81</xdr:col>
      <xdr:colOff>50800</xdr:colOff>
      <xdr:row>79</xdr:row>
      <xdr:rowOff>98563</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4592300" y="13642471"/>
          <a:ext cx="889000" cy="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27194</xdr:rowOff>
    </xdr:from>
    <xdr:to>
      <xdr:col>81</xdr:col>
      <xdr:colOff>101600</xdr:colOff>
      <xdr:row>79</xdr:row>
      <xdr:rowOff>128794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5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145321</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14111" y="1334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98563</xdr:rowOff>
    </xdr:from>
    <xdr:to>
      <xdr:col>76</xdr:col>
      <xdr:colOff>114300</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3643113"/>
          <a:ext cx="889000" cy="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29631</xdr:rowOff>
    </xdr:from>
    <xdr:to>
      <xdr:col>76</xdr:col>
      <xdr:colOff>165100</xdr:colOff>
      <xdr:row>79</xdr:row>
      <xdr:rowOff>131231</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57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147758</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25111" y="1334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27823</xdr:rowOff>
    </xdr:from>
    <xdr:to>
      <xdr:col>72</xdr:col>
      <xdr:colOff>38100</xdr:colOff>
      <xdr:row>79</xdr:row>
      <xdr:rowOff>129423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57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145950</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36111" y="1334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32257</xdr:rowOff>
    </xdr:from>
    <xdr:to>
      <xdr:col>67</xdr:col>
      <xdr:colOff>101600</xdr:colOff>
      <xdr:row>79</xdr:row>
      <xdr:rowOff>133857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57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150384</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47111" y="1335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47403</xdr:rowOff>
    </xdr:from>
    <xdr:to>
      <xdr:col>85</xdr:col>
      <xdr:colOff>177800</xdr:colOff>
      <xdr:row>79</xdr:row>
      <xdr:rowOff>149003</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9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1414</xdr:rowOff>
    </xdr:from>
    <xdr:ext cx="378565"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545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47121</xdr:rowOff>
    </xdr:from>
    <xdr:to>
      <xdr:col>81</xdr:col>
      <xdr:colOff>101600</xdr:colOff>
      <xdr:row>79</xdr:row>
      <xdr:rowOff>148721</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9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139848</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2017" y="13684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47763</xdr:rowOff>
    </xdr:from>
    <xdr:to>
      <xdr:col>76</xdr:col>
      <xdr:colOff>165100</xdr:colOff>
      <xdr:row>79</xdr:row>
      <xdr:rowOff>149363</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9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140490</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03017" y="13685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12402</xdr:rowOff>
    </xdr:from>
    <xdr:to>
      <xdr:col>85</xdr:col>
      <xdr:colOff>126364</xdr:colOff>
      <xdr:row>99</xdr:row>
      <xdr:rowOff>44450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614352"/>
          <a:ext cx="1269" cy="140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130529</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89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12402</xdr:rowOff>
    </xdr:from>
    <xdr:to>
      <xdr:col>86</xdr:col>
      <xdr:colOff>25400</xdr:colOff>
      <xdr:row>91</xdr:row>
      <xdr:rowOff>12402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61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66388</xdr:rowOff>
    </xdr:from>
    <xdr:to>
      <xdr:col>85</xdr:col>
      <xdr:colOff>127000</xdr:colOff>
      <xdr:row>98</xdr:row>
      <xdr:rowOff>77998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868488"/>
          <a:ext cx="838200" cy="1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81811</xdr:rowOff>
    </xdr:from>
    <xdr:ext cx="599010"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5410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58934</xdr:rowOff>
    </xdr:from>
    <xdr:to>
      <xdr:col>85</xdr:col>
      <xdr:colOff>177800</xdr:colOff>
      <xdr:row>97</xdr:row>
      <xdr:rowOff>160534</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77998</xdr:rowOff>
    </xdr:from>
    <xdr:to>
      <xdr:col>81</xdr:col>
      <xdr:colOff>50800</xdr:colOff>
      <xdr:row>98</xdr:row>
      <xdr:rowOff>90737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880098"/>
          <a:ext cx="889000" cy="12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62849</xdr:rowOff>
    </xdr:from>
    <xdr:to>
      <xdr:col>81</xdr:col>
      <xdr:colOff>101600</xdr:colOff>
      <xdr:row>97</xdr:row>
      <xdr:rowOff>164449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9526</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181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72512</xdr:rowOff>
    </xdr:from>
    <xdr:to>
      <xdr:col>76</xdr:col>
      <xdr:colOff>114300</xdr:colOff>
      <xdr:row>98</xdr:row>
      <xdr:rowOff>90737</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874612"/>
          <a:ext cx="889000" cy="18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53711</xdr:rowOff>
    </xdr:from>
    <xdr:to>
      <xdr:col>76</xdr:col>
      <xdr:colOff>165100</xdr:colOff>
      <xdr:row>97</xdr:row>
      <xdr:rowOff>155311</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388</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292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72512</xdr:rowOff>
    </xdr:from>
    <xdr:to>
      <xdr:col>71</xdr:col>
      <xdr:colOff>177800</xdr:colOff>
      <xdr:row>98</xdr:row>
      <xdr:rowOff>79169</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874612"/>
          <a:ext cx="889000" cy="6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58032</xdr:rowOff>
    </xdr:from>
    <xdr:to>
      <xdr:col>72</xdr:col>
      <xdr:colOff>38100</xdr:colOff>
      <xdr:row>97</xdr:row>
      <xdr:rowOff>159632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4709</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03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57916</xdr:rowOff>
    </xdr:from>
    <xdr:to>
      <xdr:col>67</xdr:col>
      <xdr:colOff>101600</xdr:colOff>
      <xdr:row>97</xdr:row>
      <xdr:rowOff>159516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4593</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14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15588</xdr:rowOff>
    </xdr:from>
    <xdr:to>
      <xdr:col>85</xdr:col>
      <xdr:colOff>177800</xdr:colOff>
      <xdr:row>98</xdr:row>
      <xdr:rowOff>117188</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81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165465</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79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27198</xdr:rowOff>
    </xdr:from>
    <xdr:to>
      <xdr:col>81</xdr:col>
      <xdr:colOff>101600</xdr:colOff>
      <xdr:row>98</xdr:row>
      <xdr:rowOff>128798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82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119925</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92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39937</xdr:rowOff>
    </xdr:from>
    <xdr:to>
      <xdr:col>76</xdr:col>
      <xdr:colOff>165100</xdr:colOff>
      <xdr:row>98</xdr:row>
      <xdr:rowOff>141537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84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132664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934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21712</xdr:rowOff>
    </xdr:from>
    <xdr:to>
      <xdr:col>72</xdr:col>
      <xdr:colOff>38100</xdr:colOff>
      <xdr:row>98</xdr:row>
      <xdr:rowOff>123312</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82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114439</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91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28369</xdr:rowOff>
    </xdr:from>
    <xdr:to>
      <xdr:col>67</xdr:col>
      <xdr:colOff>101600</xdr:colOff>
      <xdr:row>98</xdr:row>
      <xdr:rowOff>129969</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83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121096</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92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7295</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493695"/>
          <a:ext cx="1269" cy="116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4132</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90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125422</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26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7295</xdr:rowOff>
    </xdr:from>
    <xdr:to>
      <xdr:col>116</xdr:col>
      <xdr:colOff>152400</xdr:colOff>
      <xdr:row>32</xdr:row>
      <xdr:rowOff>7295</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493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93032</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366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70155</xdr:rowOff>
    </xdr:from>
    <xdr:to>
      <xdr:col>116</xdr:col>
      <xdr:colOff>114300</xdr:colOff>
      <xdr:row>39</xdr:row>
      <xdr:rowOff>305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76281</xdr:rowOff>
    </xdr:from>
    <xdr:to>
      <xdr:col>112</xdr:col>
      <xdr:colOff>38100</xdr:colOff>
      <xdr:row>39</xdr:row>
      <xdr:rowOff>6431</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22958</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66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69241</xdr:rowOff>
    </xdr:from>
    <xdr:to>
      <xdr:col>107</xdr:col>
      <xdr:colOff>101600</xdr:colOff>
      <xdr:row>38</xdr:row>
      <xdr:rowOff>170841</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15917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60599</xdr:rowOff>
    </xdr:from>
    <xdr:to>
      <xdr:col>102</xdr:col>
      <xdr:colOff>165100</xdr:colOff>
      <xdr:row>38</xdr:row>
      <xdr:rowOff>162199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7276</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63571</xdr:rowOff>
    </xdr:from>
    <xdr:to>
      <xdr:col>98</xdr:col>
      <xdr:colOff>38100</xdr:colOff>
      <xdr:row>38</xdr:row>
      <xdr:rowOff>165171</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10248</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48582</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63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49</xdr:row>
      <xdr:rowOff>123190</xdr:rowOff>
    </xdr:from>
    <xdr:to>
      <xdr:col>112</xdr:col>
      <xdr:colOff>38100</xdr:colOff>
      <xdr:row>50</xdr:row>
      <xdr:rowOff>53340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48</xdr:row>
      <xdr:rowOff>69867</xdr:rowOff>
    </xdr:from>
    <xdr:ext cx="313932"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66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目的別の住民１人あたりの経費については、類似団体と比較してすべての項目で下回っています。</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総務費では</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役場庁舎建設に伴い</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aseline="0">
              <a:latin typeface="ＭＳ Ｐゴシック" panose="020B0600070205080204" pitchFamily="50" charset="-128"/>
              <a:ea typeface="ＭＳ Ｐゴシック" panose="020B0600070205080204" pitchFamily="50" charset="-128"/>
            </a:rPr>
            <a:t>昨年比</a:t>
          </a:r>
          <a:r>
            <a:rPr kumimoji="1" lang="en-US" altLang="ja-JP" sz="1300" baseline="0">
              <a:latin typeface="ＭＳ Ｐゴシック" panose="020B0600070205080204" pitchFamily="50" charset="-128"/>
              <a:ea typeface="ＭＳ Ｐゴシック" panose="020B0600070205080204" pitchFamily="50" charset="-128"/>
            </a:rPr>
            <a:t>100</a:t>
          </a:r>
          <a:r>
            <a:rPr kumimoji="1" lang="ja-JP" altLang="en-US" sz="1300" baseline="0">
              <a:latin typeface="ＭＳ Ｐゴシック" panose="020B0600070205080204" pitchFamily="50" charset="-128"/>
              <a:ea typeface="ＭＳ Ｐゴシック" panose="020B0600070205080204" pitchFamily="50" charset="-128"/>
            </a:rPr>
            <a:t>％増となっています。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長野県木島平村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本村の「実質収支」は引き続き黒字決算が続いています。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「実質単年度収支」は▲</a:t>
          </a:r>
          <a:r>
            <a:rPr kumimoji="1" lang="en-US" altLang="ja-JP" sz="1400">
              <a:latin typeface="ＭＳ ゴシック" pitchFamily="49" charset="-128"/>
              <a:ea typeface="ＭＳ ゴシック" pitchFamily="49" charset="-128"/>
            </a:rPr>
            <a:t>151,536</a:t>
          </a:r>
          <a:r>
            <a:rPr kumimoji="1" lang="ja-JP" altLang="en-US" sz="1400">
              <a:latin typeface="ＭＳ ゴシック" pitchFamily="49" charset="-128"/>
              <a:ea typeface="ＭＳ ゴシック" pitchFamily="49" charset="-128"/>
            </a:rPr>
            <a:t>千円となりました。財政調整基金の積立（</a:t>
          </a:r>
          <a:r>
            <a:rPr kumimoji="1" lang="en-US" altLang="ja-JP" sz="1400">
              <a:latin typeface="ＭＳ ゴシック" pitchFamily="49" charset="-128"/>
              <a:ea typeface="ＭＳ ゴシック" pitchFamily="49" charset="-128"/>
            </a:rPr>
            <a:t>83,452</a:t>
          </a:r>
          <a:r>
            <a:rPr kumimoji="1" lang="ja-JP" altLang="en-US" sz="1400">
              <a:latin typeface="ＭＳ ゴシック" pitchFamily="49" charset="-128"/>
              <a:ea typeface="ＭＳ ゴシック" pitchFamily="49" charset="-128"/>
            </a:rPr>
            <a:t>千円）に対し取崩し（</a:t>
          </a:r>
          <a:r>
            <a:rPr kumimoji="1" lang="en-US" altLang="ja-JP" sz="1400">
              <a:latin typeface="ＭＳ ゴシック" pitchFamily="49" charset="-128"/>
              <a:ea typeface="ＭＳ ゴシック" pitchFamily="49" charset="-128"/>
            </a:rPr>
            <a:t>246,608</a:t>
          </a:r>
          <a:r>
            <a:rPr kumimoji="1" lang="ja-JP" altLang="en-US" sz="1400">
              <a:latin typeface="ＭＳ ゴシック" pitchFamily="49" charset="-128"/>
              <a:ea typeface="ＭＳ ゴシック" pitchFamily="49" charset="-128"/>
            </a:rPr>
            <a:t>千円）が多かったことによります。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役場庁舎建設に伴う移転費用等があり、収支不足を財政調整基金から行うこととなりました。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長野県木島平村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当村では一般会計以下１２会計の運営を行っていますが、算定の始まった平成１９年度以降、これらの会計すべてにおいて黒字化しており、運営状況は問題ありません。</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引き続き適正な財政運営に努めます。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長野県木島平村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では、元利償還金は役場庁舎建設に伴う地方債発行により、令和５年度をピークに増加が見込まれます。準元利償還金は、令和元年度をピークに減少する見込みです。算入公債費等では、役場庁舎建設に伴い発行した公共施設適正管理推進事業債は交付税措置率が低い（元利償還金の</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相当）ため、総体的に減少する見込みです。このことにより、実質公債費比率は令和５年度までは上昇する見込みですが、起債が許可となる基準である１８％を超えないよう村債の新規発行を抑制する必要があります。</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長野県木島平村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令和元年度の将来負担比率は</a:t>
          </a:r>
          <a:r>
            <a:rPr kumimoji="1" lang="en-US" altLang="ja-JP" sz="1400">
              <a:latin typeface="ＭＳ ゴシック" pitchFamily="49" charset="-128"/>
              <a:ea typeface="ＭＳ ゴシック" pitchFamily="49" charset="-128"/>
            </a:rPr>
            <a:t>14.7</a:t>
          </a:r>
          <a:r>
            <a:rPr kumimoji="1" lang="ja-JP" altLang="en-US" sz="1400">
              <a:latin typeface="ＭＳ ゴシック" pitchFamily="49" charset="-128"/>
              <a:ea typeface="ＭＳ ゴシック" pitchFamily="49" charset="-128"/>
            </a:rPr>
            <a:t>％となりました。要因としては役場庁舎建設に伴う、公共施設等適正管理推進事業債の新規発行（</a:t>
          </a:r>
          <a:r>
            <a:rPr kumimoji="1" lang="en-US" altLang="ja-JP" sz="1400">
              <a:latin typeface="ＭＳ ゴシック" pitchFamily="49" charset="-128"/>
              <a:ea typeface="ＭＳ ゴシック" pitchFamily="49" charset="-128"/>
            </a:rPr>
            <a:t>520,000</a:t>
          </a:r>
          <a:r>
            <a:rPr kumimoji="1" lang="ja-JP" altLang="en-US" sz="1400">
              <a:latin typeface="ＭＳ ゴシック" pitchFamily="49" charset="-128"/>
              <a:ea typeface="ＭＳ ゴシック" pitchFamily="49" charset="-128"/>
            </a:rPr>
            <a:t>千円）が大きなものとして挙げられます。公営企業債等繰入見込額は残高が減少傾向にあります。これに対し、充当可能財源である基金は役場庁舎建設に伴い公共施設建設基金等を取り崩したことにより減少したため、将来負担額が充当可能財源等を上回り、比率がプラスとなりま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普通建設事業の支出とともに村債の新規発行と基金の取りくずしが予定されているため、数値は令和６年度にピークを迎える見込みですが、毎年度ローリングにより見直しを行う実施計画において長期計画を定めるとともに、公共施設の適正管理に努めることとします。</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長野県木島平村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基金全体の令和元年度歳末残高は、前年比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302,395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千円の減となりました。主なものとしては役場庁舎建設のために公共施設建設基金を（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169,284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千円）取り崩したことに加え、財源不足分として財政調整基金を（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245,608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千円）取崩し（その後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143,452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千円積立）しています。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ふるさとづくり基金はふるさと納税返礼分の財源として（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千円）を取り崩した他、小中学校エアコン整備のために（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普通建設事業の支出とともに公共施設建設基金の取り崩しが予定されていますが、毎年度ローリングにより見直しを行う実施計画において長期計画を定めるとともに、公共施設の適正管理に努めることとし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○公共施設建設基金：公共施設の建設のための基金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○災害対策基金：災害復旧および被災者の救済等の復興のための基金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○観光振興基金：観光対策事業並びに観光施設の整備のための基金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○福祉基金：地域福祉増進対策のための基金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○地域活性化基金：人材の育成、村おこし事業への助成、農業の活性化対策並びに森林の保育・保護対策のための基金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○公共施設建設基金：役場庁舎建設のため（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169,284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千円）を取崩しました。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○地域活性化基金：有機センター運営のため（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千円）を取崩しました。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○福祉基金：福祉医療給付事業のため（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千円）を取崩しました。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ふるさと納税返礼分の財源として（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千円）を取り崩した他、小中学校エアコン整備のために（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千円）を取り崩し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ましたが、ふるさと納税分を（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29,548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千円）積み立てています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普通建設事業の支出とともに公共施設建設基金の取り崩しが予定されていますが、毎年度ローリングにより見直しを行う実施計画において長期計画を定めるとともに、公共施設の適正管理に努めることとし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令和元年度の歳末残高は、前年比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102,156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千円の減となりました。役場庁舎建設に伴う移転費用等があり、収支不足を財政調整基金から取り崩すこととなりました。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一般的に、財政調整基金の適正規模は標準財政規模の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％程度といわれています。当村に当てはめると（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2,261,521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千円）程度が必要と思われます。しかし、今後の突発的な財政出動に余裕を持って対応するため、現状の規模での維持を継続する必要があります。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令和元年度の歳末残高は、利子分の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千円が増となりました。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将来的には地方債の繰上償還を予定しており、その財源となる基金ですが、残高が少額のため計画的に積み増しすることとします。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43001365-6E5A-4CDB-85AC-7F207CBB64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D8D5EF3-5F93-4B7C-AB0A-731E33549D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E96E6083-7738-49C3-AE57-24A501CF552A}"/>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B1F1D2BF-2080-4559-9648-90BE7BBF42CA}"/>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6" name="正方形/長方形 5">
          <a:extLst>
            <a:ext uri="{FF2B5EF4-FFF2-40B4-BE49-F238E27FC236}">
              <a16:creationId xmlns:a16="http://schemas.microsoft.com/office/drawing/2014/main" id="{C519A614-B36C-4DCD-AFA6-B822A34DBCFA}"/>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7" name="正方形/長方形 6">
          <a:extLst>
            <a:ext uri="{FF2B5EF4-FFF2-40B4-BE49-F238E27FC236}">
              <a16:creationId xmlns:a16="http://schemas.microsoft.com/office/drawing/2014/main" id="{B4F46A89-1F62-482E-A1B0-A54F7B71F662}"/>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3A13D2E9-3E35-4534-B732-9FFE9473F97B}"/>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3B5483EB-D868-4C7D-8449-4F33E2BE50CD}"/>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FE084AEB-0056-42DC-BD66-4B4CA252378A}"/>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C464A554-59D5-40AB-B144-C205D08E57EE}"/>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長野県木島平村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F46063A5-67D0-459A-B4DA-868BC62E7518}"/>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1D2DFB9C-A868-4E65-99CB-876E79CC120F}"/>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C9EF07E3-F7CF-4FD4-89A3-F20C738B897D}"/>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73C92573-ADE1-48E5-B668-543F50EC47B7}"/>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7E002F47-CA10-4E08-951D-9B225EC33A25}"/>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0740FBFF-C9A2-4BA4-90A6-4C3E6B37EAD5}"/>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4,669
4,633
99.32
4,245,692
4,082,157
140,287
2,261,521
3,616,429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6057CD28-B979-48C2-996A-86A2C9D5D188}"/>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EE4D86FD-2EF9-4623-A61C-53B27957B5A8}"/>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8FB9E0DD-6BC0-418B-90D4-AA0B6845B7BC}"/>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14.7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A1001B41-2A9E-4F3F-9CE3-7644FC667E09}"/>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D9D77F21-F1C4-4959-91A0-40BDF492C399}"/>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F516C95A-B9C2-4D1B-A0CE-BBBAAFFA27EE}"/>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E0A415B7-5CE1-423B-91B5-60A432B68EB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B4FCD387-F002-43EE-8D9C-59A95ECF6D1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F9B93768-9FAB-4E15-AEFC-A2340390AD47}"/>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12784826-27BF-4359-8050-0E1B612181A7}"/>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0900ABCC-86A4-4DF9-94D8-63FBC66162D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4E171DAB-8F42-46A2-8D10-B0C2542E392F}"/>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25B3E34E-F51A-4BC3-B2F0-C1E5198A7EAA}"/>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EF5C6158-41F0-47C3-BBFA-2C9BB8DD44E7}"/>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9F5EB64D-C2F6-4F6F-B4FE-E4E5F1C98815}"/>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A44D8BA8-700B-4441-96DF-DC691FF5F613}"/>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91D45540-98FE-47F0-BD26-8D8CB6DBF52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a:extLst>
            <a:ext uri="{FF2B5EF4-FFF2-40B4-BE49-F238E27FC236}">
              <a16:creationId xmlns:a16="http://schemas.microsoft.com/office/drawing/2014/main" id="{C75CC767-3956-42FA-A2A6-E36B6E8CA1BF}"/>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a:extLst>
            <a:ext uri="{FF2B5EF4-FFF2-40B4-BE49-F238E27FC236}">
              <a16:creationId xmlns:a16="http://schemas.microsoft.com/office/drawing/2014/main" id="{BB5D8032-0EDB-4846-A816-CA0D4B028FFC}"/>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7" name="テキスト ボックス 36">
          <a:extLst>
            <a:ext uri="{FF2B5EF4-FFF2-40B4-BE49-F238E27FC236}">
              <a16:creationId xmlns:a16="http://schemas.microsoft.com/office/drawing/2014/main" id="{01C74EBC-7BB2-4942-B206-1C8A54EE268F}"/>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a:extLst>
            <a:ext uri="{FF2B5EF4-FFF2-40B4-BE49-F238E27FC236}">
              <a16:creationId xmlns:a16="http://schemas.microsoft.com/office/drawing/2014/main" id="{90CE1222-3BE1-4F66-8ED5-45EF9FC3752C}"/>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a:extLst>
            <a:ext uri="{FF2B5EF4-FFF2-40B4-BE49-F238E27FC236}">
              <a16:creationId xmlns:a16="http://schemas.microsoft.com/office/drawing/2014/main" id="{791695C7-5723-429B-8FB9-AD707070E8E2}"/>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A017D05F-226D-43AE-8E55-255D9DB7E947}"/>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530368C4-07A4-4567-8241-D2D649F89969}"/>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a16="http://schemas.microsoft.com/office/drawing/2014/main" id="{3DFD94B1-BAF7-4E9E-A028-0FF533A70554}"/>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97EDD289-2FAC-4015-9F27-56EFEB9F898B}"/>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23E10A39-E7C9-4231-8D9B-3DB03A23E63D}"/>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B7267B81-FBD2-45D6-9F21-4E97C534FDD3}"/>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AC604732-A980-432B-A304-8875EE1B1FC3}"/>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B580E4FF-1649-4182-8082-DFD296812DDB}"/>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22F722AE-0277-4747-BE23-75134614B62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40722D32-45CE-48DD-856A-951B17B70FAB}"/>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17F9775F-6B0D-4C6A-B051-9A3825E98EB9}"/>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9915C262-0CC0-4E48-AF8E-4AFFCA001895}"/>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DEA9F206-1173-4C84-B5EC-BC1FB389C764}"/>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本村では、全国平均、長野県平均、類似団体と比較しても古い公共施設が多く、有形固定資産減価償却率は高くなっています。なお、令和元年度に役場新庁舎が完成したため、平成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年度と比較すると若干の改善がみられていますが、今後は更に減価償却率が高まっていくことが予想されます。</a:t>
          </a: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8D72BF7E-3B68-4604-8E14-2B5C6E2E540B}"/>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BAF05A40-9BC3-498E-900B-516838CD5A4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a:extLst>
            <a:ext uri="{FF2B5EF4-FFF2-40B4-BE49-F238E27FC236}">
              <a16:creationId xmlns:a16="http://schemas.microsoft.com/office/drawing/2014/main" id="{8A3ABACF-66EC-4465-A0B9-513008D2BCA8}"/>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6" name="直線コネクタ 55">
          <a:extLst>
            <a:ext uri="{FF2B5EF4-FFF2-40B4-BE49-F238E27FC236}">
              <a16:creationId xmlns:a16="http://schemas.microsoft.com/office/drawing/2014/main" id="{0DDC72EE-1869-47BE-B60B-1373BDDB2BA1}"/>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7" name="テキスト ボックス 56">
          <a:extLst>
            <a:ext uri="{FF2B5EF4-FFF2-40B4-BE49-F238E27FC236}">
              <a16:creationId xmlns:a16="http://schemas.microsoft.com/office/drawing/2014/main" id="{C21C9E46-C675-43F8-8777-F7899E08AC9F}"/>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8" name="直線コネクタ 57">
          <a:extLst>
            <a:ext uri="{FF2B5EF4-FFF2-40B4-BE49-F238E27FC236}">
              <a16:creationId xmlns:a16="http://schemas.microsoft.com/office/drawing/2014/main" id="{8C5DC3AD-E285-44B5-8218-FF878CAF21A6}"/>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9" name="テキスト ボックス 58">
          <a:extLst>
            <a:ext uri="{FF2B5EF4-FFF2-40B4-BE49-F238E27FC236}">
              <a16:creationId xmlns:a16="http://schemas.microsoft.com/office/drawing/2014/main" id="{64584649-A013-42A3-B8AB-B72446BDA5C5}"/>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0" name="直線コネクタ 59">
          <a:extLst>
            <a:ext uri="{FF2B5EF4-FFF2-40B4-BE49-F238E27FC236}">
              <a16:creationId xmlns:a16="http://schemas.microsoft.com/office/drawing/2014/main" id="{D92AAD11-60AA-4C02-89CA-944A03A1D28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1" name="テキスト ボックス 60">
          <a:extLst>
            <a:ext uri="{FF2B5EF4-FFF2-40B4-BE49-F238E27FC236}">
              <a16:creationId xmlns:a16="http://schemas.microsoft.com/office/drawing/2014/main" id="{7CC4AE31-7EDC-4171-9137-EE72F2A8DA66}"/>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2" name="直線コネクタ 61">
          <a:extLst>
            <a:ext uri="{FF2B5EF4-FFF2-40B4-BE49-F238E27FC236}">
              <a16:creationId xmlns:a16="http://schemas.microsoft.com/office/drawing/2014/main" id="{9C663551-1AA3-4380-8E20-C1B994A5ACBE}"/>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3" name="テキスト ボックス 62">
          <a:extLst>
            <a:ext uri="{FF2B5EF4-FFF2-40B4-BE49-F238E27FC236}">
              <a16:creationId xmlns:a16="http://schemas.microsoft.com/office/drawing/2014/main" id="{4A77CB50-CCC3-4D40-9591-6847E124A58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4" name="直線コネクタ 63">
          <a:extLst>
            <a:ext uri="{FF2B5EF4-FFF2-40B4-BE49-F238E27FC236}">
              <a16:creationId xmlns:a16="http://schemas.microsoft.com/office/drawing/2014/main" id="{F178D850-6C0C-47AE-BD5B-729AB9619349}"/>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5" name="テキスト ボックス 64">
          <a:extLst>
            <a:ext uri="{FF2B5EF4-FFF2-40B4-BE49-F238E27FC236}">
              <a16:creationId xmlns:a16="http://schemas.microsoft.com/office/drawing/2014/main" id="{5129764A-FB18-4F7A-892B-8AACF900692B}"/>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6" name="直線コネクタ 65">
          <a:extLst>
            <a:ext uri="{FF2B5EF4-FFF2-40B4-BE49-F238E27FC236}">
              <a16:creationId xmlns:a16="http://schemas.microsoft.com/office/drawing/2014/main" id="{29BD4426-3DFA-4390-8D6A-ACBDCA89190D}"/>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7" name="テキスト ボックス 66">
          <a:extLst>
            <a:ext uri="{FF2B5EF4-FFF2-40B4-BE49-F238E27FC236}">
              <a16:creationId xmlns:a16="http://schemas.microsoft.com/office/drawing/2014/main" id="{A4776226-3245-4CEE-8C22-28F6558B5721}"/>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964E75C0-BEE9-4FAB-8D99-AF82F918EDEF}"/>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a16="http://schemas.microsoft.com/office/drawing/2014/main" id="{8DDB87F4-D6E8-475B-B940-F1F667A34588}"/>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7BF5150A-929D-45A7-A185-BB2A9B09BA52}"/>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56878</xdr:rowOff>
    </xdr:from>
    <xdr:to>
      <xdr:col>23</xdr:col>
      <xdr:colOff>85090</xdr:colOff>
      <xdr:row>34</xdr:row>
      <xdr:rowOff>67038</xdr:rowOff>
    </xdr:to>
    <xdr:cxnSp macro="">
      <xdr:nvCxnSpPr>
        <xdr:cNvPr id="71" name="直線コネクタ 70">
          <a:extLst>
            <a:ext uri="{FF2B5EF4-FFF2-40B4-BE49-F238E27FC236}">
              <a16:creationId xmlns:a16="http://schemas.microsoft.com/office/drawing/2014/main" id="{6ABD9BB9-03C5-4396-B067-713AEF8691ED}"/>
            </a:ext>
          </a:extLst>
        </xdr:cNvPr>
        <xdr:cNvCxnSpPr/>
      </xdr:nvCxnSpPr>
      <xdr:spPr>
        <a:xfrm flipV="1">
          <a:off x="4760595" y="5286103"/>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70865</xdr:rowOff>
    </xdr:from>
    <xdr:ext cx="405111" cy="259045"/>
    <xdr:sp macro="" textlink="">
      <xdr:nvSpPr>
        <xdr:cNvPr id="72" name="有形固定資産減価償却率最小値テキスト">
          <a:extLst>
            <a:ext uri="{FF2B5EF4-FFF2-40B4-BE49-F238E27FC236}">
              <a16:creationId xmlns:a16="http://schemas.microsoft.com/office/drawing/2014/main" id="{82B745A8-B3F5-4C01-B865-C72F049CCA00}"/>
            </a:ext>
          </a:extLst>
        </xdr:cNvPr>
        <xdr:cNvSpPr txBox="1"/>
      </xdr:nvSpPr>
      <xdr:spPr>
        <a:xfrm>
          <a:off x="4813300" y="667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67038</xdr:rowOff>
    </xdr:from>
    <xdr:to>
      <xdr:col>23</xdr:col>
      <xdr:colOff>174625</xdr:colOff>
      <xdr:row>34</xdr:row>
      <xdr:rowOff>67038</xdr:rowOff>
    </xdr:to>
    <xdr:cxnSp macro="">
      <xdr:nvCxnSpPr>
        <xdr:cNvPr id="73" name="直線コネクタ 72">
          <a:extLst>
            <a:ext uri="{FF2B5EF4-FFF2-40B4-BE49-F238E27FC236}">
              <a16:creationId xmlns:a16="http://schemas.microsoft.com/office/drawing/2014/main" id="{28F7674C-D7E9-4247-962D-DDABEED84A8D}"/>
            </a:ext>
          </a:extLst>
        </xdr:cNvPr>
        <xdr:cNvCxnSpPr/>
      </xdr:nvCxnSpPr>
      <xdr:spPr>
        <a:xfrm>
          <a:off x="4673600" y="666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3555</xdr:rowOff>
    </xdr:from>
    <xdr:ext cx="405111" cy="259045"/>
    <xdr:sp macro="" textlink="">
      <xdr:nvSpPr>
        <xdr:cNvPr id="74" name="有形固定資産減価償却率最大値テキスト">
          <a:extLst>
            <a:ext uri="{FF2B5EF4-FFF2-40B4-BE49-F238E27FC236}">
              <a16:creationId xmlns:a16="http://schemas.microsoft.com/office/drawing/2014/main" id="{E2A8B6DD-9A67-4511-856C-471433389764}"/>
            </a:ext>
          </a:extLst>
        </xdr:cNvPr>
        <xdr:cNvSpPr txBox="1"/>
      </xdr:nvSpPr>
      <xdr:spPr>
        <a:xfrm>
          <a:off x="4813300" y="5061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56878</xdr:rowOff>
    </xdr:from>
    <xdr:to>
      <xdr:col>23</xdr:col>
      <xdr:colOff>174625</xdr:colOff>
      <xdr:row>26</xdr:row>
      <xdr:rowOff>56878</xdr:rowOff>
    </xdr:to>
    <xdr:cxnSp macro="">
      <xdr:nvCxnSpPr>
        <xdr:cNvPr id="75" name="直線コネクタ 74">
          <a:extLst>
            <a:ext uri="{FF2B5EF4-FFF2-40B4-BE49-F238E27FC236}">
              <a16:creationId xmlns:a16="http://schemas.microsoft.com/office/drawing/2014/main" id="{ECB8CF62-5134-42DF-905E-2E17807E3C11}"/>
            </a:ext>
          </a:extLst>
        </xdr:cNvPr>
        <xdr:cNvCxnSpPr/>
      </xdr:nvCxnSpPr>
      <xdr:spPr>
        <a:xfrm>
          <a:off x="4673600" y="528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56895</xdr:rowOff>
    </xdr:from>
    <xdr:ext cx="405111" cy="259045"/>
    <xdr:sp macro="" textlink="">
      <xdr:nvSpPr>
        <xdr:cNvPr id="76" name="有形固定資産減価償却率平均値テキスト">
          <a:extLst>
            <a:ext uri="{FF2B5EF4-FFF2-40B4-BE49-F238E27FC236}">
              <a16:creationId xmlns:a16="http://schemas.microsoft.com/office/drawing/2014/main" id="{34D71DC2-860C-41BD-A33C-0B51487622A9}"/>
            </a:ext>
          </a:extLst>
        </xdr:cNvPr>
        <xdr:cNvSpPr txBox="1"/>
      </xdr:nvSpPr>
      <xdr:spPr>
        <a:xfrm>
          <a:off x="4813300" y="59719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34018</xdr:rowOff>
    </xdr:from>
    <xdr:to>
      <xdr:col>23</xdr:col>
      <xdr:colOff>136525</xdr:colOff>
      <xdr:row>31</xdr:row>
      <xdr:rowOff>135618</xdr:rowOff>
    </xdr:to>
    <xdr:sp macro="" textlink="">
      <xdr:nvSpPr>
        <xdr:cNvPr id="77" name="フローチャート: 判断 76">
          <a:extLst>
            <a:ext uri="{FF2B5EF4-FFF2-40B4-BE49-F238E27FC236}">
              <a16:creationId xmlns:a16="http://schemas.microsoft.com/office/drawing/2014/main" id="{6D48F6FF-94E3-4348-AEAD-8AB6916014A4}"/>
            </a:ext>
          </a:extLst>
        </xdr:cNvPr>
        <xdr:cNvSpPr/>
      </xdr:nvSpPr>
      <xdr:spPr>
        <a:xfrm>
          <a:off x="4711700" y="612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12428</xdr:rowOff>
    </xdr:from>
    <xdr:to>
      <xdr:col>19</xdr:col>
      <xdr:colOff>187325</xdr:colOff>
      <xdr:row>31</xdr:row>
      <xdr:rowOff>114028</xdr:rowOff>
    </xdr:to>
    <xdr:sp macro="" textlink="">
      <xdr:nvSpPr>
        <xdr:cNvPr id="78" name="フローチャート: 判断 77">
          <a:extLst>
            <a:ext uri="{FF2B5EF4-FFF2-40B4-BE49-F238E27FC236}">
              <a16:creationId xmlns:a16="http://schemas.microsoft.com/office/drawing/2014/main" id="{D79E62E3-9161-40AB-9975-6B6BDB812F3E}"/>
            </a:ext>
          </a:extLst>
        </xdr:cNvPr>
        <xdr:cNvSpPr/>
      </xdr:nvSpPr>
      <xdr:spPr>
        <a:xfrm>
          <a:off x="4000500" y="60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146867</xdr:rowOff>
    </xdr:from>
    <xdr:to>
      <xdr:col>15</xdr:col>
      <xdr:colOff>187325</xdr:colOff>
      <xdr:row>31</xdr:row>
      <xdr:rowOff>77017</xdr:rowOff>
    </xdr:to>
    <xdr:sp macro="" textlink="">
      <xdr:nvSpPr>
        <xdr:cNvPr id="79" name="フローチャート: 判断 78">
          <a:extLst>
            <a:ext uri="{FF2B5EF4-FFF2-40B4-BE49-F238E27FC236}">
              <a16:creationId xmlns:a16="http://schemas.microsoft.com/office/drawing/2014/main" id="{9AA4A796-54A4-4EA5-A326-0E30309B1736}"/>
            </a:ext>
          </a:extLst>
        </xdr:cNvPr>
        <xdr:cNvSpPr/>
      </xdr:nvSpPr>
      <xdr:spPr>
        <a:xfrm>
          <a:off x="3238500" y="60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106771</xdr:rowOff>
    </xdr:from>
    <xdr:to>
      <xdr:col>11</xdr:col>
      <xdr:colOff>187325</xdr:colOff>
      <xdr:row>31</xdr:row>
      <xdr:rowOff>36921</xdr:rowOff>
    </xdr:to>
    <xdr:sp macro="" textlink="">
      <xdr:nvSpPr>
        <xdr:cNvPr id="80" name="フローチャート: 判断 79">
          <a:extLst>
            <a:ext uri="{FF2B5EF4-FFF2-40B4-BE49-F238E27FC236}">
              <a16:creationId xmlns:a16="http://schemas.microsoft.com/office/drawing/2014/main" id="{60262F2B-FD5C-4407-B60E-B12754373FF0}"/>
            </a:ext>
          </a:extLst>
        </xdr:cNvPr>
        <xdr:cNvSpPr/>
      </xdr:nvSpPr>
      <xdr:spPr>
        <a:xfrm>
          <a:off x="2476500" y="60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42001</xdr:rowOff>
    </xdr:from>
    <xdr:to>
      <xdr:col>7</xdr:col>
      <xdr:colOff>187325</xdr:colOff>
      <xdr:row>30</xdr:row>
      <xdr:rowOff>143601</xdr:rowOff>
    </xdr:to>
    <xdr:sp macro="" textlink="">
      <xdr:nvSpPr>
        <xdr:cNvPr id="81" name="フローチャート: 判断 80">
          <a:extLst>
            <a:ext uri="{FF2B5EF4-FFF2-40B4-BE49-F238E27FC236}">
              <a16:creationId xmlns:a16="http://schemas.microsoft.com/office/drawing/2014/main" id="{14F0C65D-9A3D-4068-876E-BF281AB42A56}"/>
            </a:ext>
          </a:extLst>
        </xdr:cNvPr>
        <xdr:cNvSpPr/>
      </xdr:nvSpPr>
      <xdr:spPr>
        <a:xfrm>
          <a:off x="1714500" y="595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2F8E9BDC-6F06-44FF-910D-3607FA6EF092}"/>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BDD802DE-5BD5-4863-9D91-A92D7C5354E9}"/>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E1B3140B-155C-4D87-9AA5-9F20AA1BEF9B}"/>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F0334F0F-E872-4D52-94F1-7EE66E1776D9}"/>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6BDF2B00-A962-44C0-8445-EDCD88EE1D57}"/>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47625</xdr:rowOff>
    </xdr:from>
    <xdr:to>
      <xdr:col>23</xdr:col>
      <xdr:colOff>136525</xdr:colOff>
      <xdr:row>32</xdr:row>
      <xdr:rowOff>149225</xdr:rowOff>
    </xdr:to>
    <xdr:sp macro="" textlink="">
      <xdr:nvSpPr>
        <xdr:cNvPr id="87" name="楕円 86">
          <a:extLst>
            <a:ext uri="{FF2B5EF4-FFF2-40B4-BE49-F238E27FC236}">
              <a16:creationId xmlns:a16="http://schemas.microsoft.com/office/drawing/2014/main" id="{AC319B31-1C4B-4A1C-94A1-1A06C47C40B3}"/>
            </a:ext>
          </a:extLst>
        </xdr:cNvPr>
        <xdr:cNvSpPr/>
      </xdr:nvSpPr>
      <xdr:spPr>
        <a:xfrm>
          <a:off x="47117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26052</xdr:rowOff>
    </xdr:from>
    <xdr:ext cx="405111" cy="259045"/>
    <xdr:sp macro="" textlink="">
      <xdr:nvSpPr>
        <xdr:cNvPr id="88" name="有形固定資産減価償却率該当値テキスト">
          <a:extLst>
            <a:ext uri="{FF2B5EF4-FFF2-40B4-BE49-F238E27FC236}">
              <a16:creationId xmlns:a16="http://schemas.microsoft.com/office/drawing/2014/main" id="{97E0A248-CFF0-47D7-8B25-A104A23757DB}"/>
            </a:ext>
          </a:extLst>
        </xdr:cNvPr>
        <xdr:cNvSpPr txBox="1"/>
      </xdr:nvSpPr>
      <xdr:spPr>
        <a:xfrm>
          <a:off x="4813300" y="628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66131</xdr:rowOff>
    </xdr:from>
    <xdr:to>
      <xdr:col>19</xdr:col>
      <xdr:colOff>187325</xdr:colOff>
      <xdr:row>32</xdr:row>
      <xdr:rowOff>167731</xdr:rowOff>
    </xdr:to>
    <xdr:sp macro="" textlink="">
      <xdr:nvSpPr>
        <xdr:cNvPr id="89" name="楕円 88">
          <a:extLst>
            <a:ext uri="{FF2B5EF4-FFF2-40B4-BE49-F238E27FC236}">
              <a16:creationId xmlns:a16="http://schemas.microsoft.com/office/drawing/2014/main" id="{3AF7462F-6328-4C31-951B-CEE4285A92F1}"/>
            </a:ext>
          </a:extLst>
        </xdr:cNvPr>
        <xdr:cNvSpPr/>
      </xdr:nvSpPr>
      <xdr:spPr>
        <a:xfrm>
          <a:off x="4000500" y="632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98425</xdr:rowOff>
    </xdr:from>
    <xdr:to>
      <xdr:col>23</xdr:col>
      <xdr:colOff>85725</xdr:colOff>
      <xdr:row>32</xdr:row>
      <xdr:rowOff>116931</xdr:rowOff>
    </xdr:to>
    <xdr:cxnSp macro="">
      <xdr:nvCxnSpPr>
        <xdr:cNvPr id="90" name="直線コネクタ 89">
          <a:extLst>
            <a:ext uri="{FF2B5EF4-FFF2-40B4-BE49-F238E27FC236}">
              <a16:creationId xmlns:a16="http://schemas.microsoft.com/office/drawing/2014/main" id="{41133235-4707-439D-A1FA-A99F57706310}"/>
            </a:ext>
          </a:extLst>
        </xdr:cNvPr>
        <xdr:cNvCxnSpPr/>
      </xdr:nvCxnSpPr>
      <xdr:spPr>
        <a:xfrm flipV="1">
          <a:off x="4051300" y="6356350"/>
          <a:ext cx="7112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13698</xdr:rowOff>
    </xdr:from>
    <xdr:to>
      <xdr:col>15</xdr:col>
      <xdr:colOff>187325</xdr:colOff>
      <xdr:row>32</xdr:row>
      <xdr:rowOff>115298</xdr:rowOff>
    </xdr:to>
    <xdr:sp macro="" textlink="">
      <xdr:nvSpPr>
        <xdr:cNvPr id="91" name="楕円 90">
          <a:extLst>
            <a:ext uri="{FF2B5EF4-FFF2-40B4-BE49-F238E27FC236}">
              <a16:creationId xmlns:a16="http://schemas.microsoft.com/office/drawing/2014/main" id="{8CF44A1C-8E70-43C9-BAA0-C7723130C341}"/>
            </a:ext>
          </a:extLst>
        </xdr:cNvPr>
        <xdr:cNvSpPr/>
      </xdr:nvSpPr>
      <xdr:spPr>
        <a:xfrm>
          <a:off x="3238500" y="627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64498</xdr:rowOff>
    </xdr:from>
    <xdr:to>
      <xdr:col>19</xdr:col>
      <xdr:colOff>136525</xdr:colOff>
      <xdr:row>32</xdr:row>
      <xdr:rowOff>116931</xdr:rowOff>
    </xdr:to>
    <xdr:cxnSp macro="">
      <xdr:nvCxnSpPr>
        <xdr:cNvPr id="92" name="直線コネクタ 91">
          <a:extLst>
            <a:ext uri="{FF2B5EF4-FFF2-40B4-BE49-F238E27FC236}">
              <a16:creationId xmlns:a16="http://schemas.microsoft.com/office/drawing/2014/main" id="{62C0ADBA-1F0A-4711-ABA1-177844BA7CCB}"/>
            </a:ext>
          </a:extLst>
        </xdr:cNvPr>
        <xdr:cNvCxnSpPr/>
      </xdr:nvCxnSpPr>
      <xdr:spPr>
        <a:xfrm>
          <a:off x="3289300" y="6322423"/>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132715</xdr:rowOff>
    </xdr:from>
    <xdr:to>
      <xdr:col>11</xdr:col>
      <xdr:colOff>187325</xdr:colOff>
      <xdr:row>32</xdr:row>
      <xdr:rowOff>62865</xdr:rowOff>
    </xdr:to>
    <xdr:sp macro="" textlink="">
      <xdr:nvSpPr>
        <xdr:cNvPr id="93" name="楕円 92">
          <a:extLst>
            <a:ext uri="{FF2B5EF4-FFF2-40B4-BE49-F238E27FC236}">
              <a16:creationId xmlns:a16="http://schemas.microsoft.com/office/drawing/2014/main" id="{7B90DC64-14B8-4480-8E35-FAAEE5AEAB18}"/>
            </a:ext>
          </a:extLst>
        </xdr:cNvPr>
        <xdr:cNvSpPr/>
      </xdr:nvSpPr>
      <xdr:spPr>
        <a:xfrm>
          <a:off x="2476500"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12065</xdr:rowOff>
    </xdr:from>
    <xdr:to>
      <xdr:col>15</xdr:col>
      <xdr:colOff>136525</xdr:colOff>
      <xdr:row>32</xdr:row>
      <xdr:rowOff>64498</xdr:rowOff>
    </xdr:to>
    <xdr:cxnSp macro="">
      <xdr:nvCxnSpPr>
        <xdr:cNvPr id="94" name="直線コネクタ 93">
          <a:extLst>
            <a:ext uri="{FF2B5EF4-FFF2-40B4-BE49-F238E27FC236}">
              <a16:creationId xmlns:a16="http://schemas.microsoft.com/office/drawing/2014/main" id="{C2D4F7C9-9E53-4F86-986D-5DF352442732}"/>
            </a:ext>
          </a:extLst>
        </xdr:cNvPr>
        <xdr:cNvCxnSpPr/>
      </xdr:nvCxnSpPr>
      <xdr:spPr>
        <a:xfrm>
          <a:off x="2527300" y="6269990"/>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88265</xdr:rowOff>
    </xdr:from>
    <xdr:to>
      <xdr:col>7</xdr:col>
      <xdr:colOff>187325</xdr:colOff>
      <xdr:row>31</xdr:row>
      <xdr:rowOff>18415</xdr:rowOff>
    </xdr:to>
    <xdr:sp macro="" textlink="">
      <xdr:nvSpPr>
        <xdr:cNvPr id="95" name="楕円 94">
          <a:extLst>
            <a:ext uri="{FF2B5EF4-FFF2-40B4-BE49-F238E27FC236}">
              <a16:creationId xmlns:a16="http://schemas.microsoft.com/office/drawing/2014/main" id="{874C8611-FEB2-4DD5-B93D-CBD3247181F0}"/>
            </a:ext>
          </a:extLst>
        </xdr:cNvPr>
        <xdr:cNvSpPr/>
      </xdr:nvSpPr>
      <xdr:spPr>
        <a:xfrm>
          <a:off x="1714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139065</xdr:rowOff>
    </xdr:from>
    <xdr:to>
      <xdr:col>11</xdr:col>
      <xdr:colOff>136525</xdr:colOff>
      <xdr:row>32</xdr:row>
      <xdr:rowOff>12065</xdr:rowOff>
    </xdr:to>
    <xdr:cxnSp macro="">
      <xdr:nvCxnSpPr>
        <xdr:cNvPr id="96" name="直線コネクタ 95">
          <a:extLst>
            <a:ext uri="{FF2B5EF4-FFF2-40B4-BE49-F238E27FC236}">
              <a16:creationId xmlns:a16="http://schemas.microsoft.com/office/drawing/2014/main" id="{E2CCF76C-82E2-4113-9C93-359654A5F4D6}"/>
            </a:ext>
          </a:extLst>
        </xdr:cNvPr>
        <xdr:cNvCxnSpPr/>
      </xdr:nvCxnSpPr>
      <xdr:spPr>
        <a:xfrm>
          <a:off x="1765300" y="6054090"/>
          <a:ext cx="762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130555</xdr:rowOff>
    </xdr:from>
    <xdr:ext cx="405111" cy="259045"/>
    <xdr:sp macro="" textlink="">
      <xdr:nvSpPr>
        <xdr:cNvPr id="97" name="n_1aveValue有形固定資産減価償却率">
          <a:extLst>
            <a:ext uri="{FF2B5EF4-FFF2-40B4-BE49-F238E27FC236}">
              <a16:creationId xmlns:a16="http://schemas.microsoft.com/office/drawing/2014/main" id="{8285231E-DA10-465B-8E1A-698C6B2C5DAB}"/>
            </a:ext>
          </a:extLst>
        </xdr:cNvPr>
        <xdr:cNvSpPr txBox="1"/>
      </xdr:nvSpPr>
      <xdr:spPr>
        <a:xfrm>
          <a:off x="3836044" y="5874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93544</xdr:rowOff>
    </xdr:from>
    <xdr:ext cx="405111" cy="259045"/>
    <xdr:sp macro="" textlink="">
      <xdr:nvSpPr>
        <xdr:cNvPr id="98" name="n_2aveValue有形固定資産減価償却率">
          <a:extLst>
            <a:ext uri="{FF2B5EF4-FFF2-40B4-BE49-F238E27FC236}">
              <a16:creationId xmlns:a16="http://schemas.microsoft.com/office/drawing/2014/main" id="{616A136F-B490-4801-8EA7-2966D019F85D}"/>
            </a:ext>
          </a:extLst>
        </xdr:cNvPr>
        <xdr:cNvSpPr txBox="1"/>
      </xdr:nvSpPr>
      <xdr:spPr>
        <a:xfrm>
          <a:off x="3086744" y="5837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53448</xdr:rowOff>
    </xdr:from>
    <xdr:ext cx="405111" cy="259045"/>
    <xdr:sp macro="" textlink="">
      <xdr:nvSpPr>
        <xdr:cNvPr id="99" name="n_3aveValue有形固定資産減価償却率">
          <a:extLst>
            <a:ext uri="{FF2B5EF4-FFF2-40B4-BE49-F238E27FC236}">
              <a16:creationId xmlns:a16="http://schemas.microsoft.com/office/drawing/2014/main" id="{3E7247AD-46B0-4BCE-8507-DC956C293470}"/>
            </a:ext>
          </a:extLst>
        </xdr:cNvPr>
        <xdr:cNvSpPr txBox="1"/>
      </xdr:nvSpPr>
      <xdr:spPr>
        <a:xfrm>
          <a:off x="2324744" y="5797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160128</xdr:rowOff>
    </xdr:from>
    <xdr:ext cx="405111" cy="259045"/>
    <xdr:sp macro="" textlink="">
      <xdr:nvSpPr>
        <xdr:cNvPr id="100" name="n_4aveValue有形固定資産減価償却率">
          <a:extLst>
            <a:ext uri="{FF2B5EF4-FFF2-40B4-BE49-F238E27FC236}">
              <a16:creationId xmlns:a16="http://schemas.microsoft.com/office/drawing/2014/main" id="{ABE74622-C40C-4BB5-92DC-44ABF7055ECE}"/>
            </a:ext>
          </a:extLst>
        </xdr:cNvPr>
        <xdr:cNvSpPr txBox="1"/>
      </xdr:nvSpPr>
      <xdr:spPr>
        <a:xfrm>
          <a:off x="1562744" y="573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158858</xdr:rowOff>
    </xdr:from>
    <xdr:ext cx="405111" cy="259045"/>
    <xdr:sp macro="" textlink="">
      <xdr:nvSpPr>
        <xdr:cNvPr id="101" name="n_1mainValue有形固定資産減価償却率">
          <a:extLst>
            <a:ext uri="{FF2B5EF4-FFF2-40B4-BE49-F238E27FC236}">
              <a16:creationId xmlns:a16="http://schemas.microsoft.com/office/drawing/2014/main" id="{892BEF21-AAB2-4343-B412-4A2C01BA4D5E}"/>
            </a:ext>
          </a:extLst>
        </xdr:cNvPr>
        <xdr:cNvSpPr txBox="1"/>
      </xdr:nvSpPr>
      <xdr:spPr>
        <a:xfrm>
          <a:off x="3836044" y="6416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106425</xdr:rowOff>
    </xdr:from>
    <xdr:ext cx="405111" cy="259045"/>
    <xdr:sp macro="" textlink="">
      <xdr:nvSpPr>
        <xdr:cNvPr id="102" name="n_2mainValue有形固定資産減価償却率">
          <a:extLst>
            <a:ext uri="{FF2B5EF4-FFF2-40B4-BE49-F238E27FC236}">
              <a16:creationId xmlns:a16="http://schemas.microsoft.com/office/drawing/2014/main" id="{71952F75-D8D7-400E-BC7E-3937261524D7}"/>
            </a:ext>
          </a:extLst>
        </xdr:cNvPr>
        <xdr:cNvSpPr txBox="1"/>
      </xdr:nvSpPr>
      <xdr:spPr>
        <a:xfrm>
          <a:off x="3086744" y="6364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53992</xdr:rowOff>
    </xdr:from>
    <xdr:ext cx="405111" cy="259045"/>
    <xdr:sp macro="" textlink="">
      <xdr:nvSpPr>
        <xdr:cNvPr id="103" name="n_3mainValue有形固定資産減価償却率">
          <a:extLst>
            <a:ext uri="{FF2B5EF4-FFF2-40B4-BE49-F238E27FC236}">
              <a16:creationId xmlns:a16="http://schemas.microsoft.com/office/drawing/2014/main" id="{2271F0F6-06D8-40B7-B877-FD32CAA648C9}"/>
            </a:ext>
          </a:extLst>
        </xdr:cNvPr>
        <xdr:cNvSpPr txBox="1"/>
      </xdr:nvSpPr>
      <xdr:spPr>
        <a:xfrm>
          <a:off x="23247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9542</xdr:rowOff>
    </xdr:from>
    <xdr:ext cx="405111" cy="259045"/>
    <xdr:sp macro="" textlink="">
      <xdr:nvSpPr>
        <xdr:cNvPr id="104" name="n_4mainValue有形固定資産減価償却率">
          <a:extLst>
            <a:ext uri="{FF2B5EF4-FFF2-40B4-BE49-F238E27FC236}">
              <a16:creationId xmlns:a16="http://schemas.microsoft.com/office/drawing/2014/main" id="{F7BA17A4-1318-492C-916D-E32BC28E3D71}"/>
            </a:ext>
          </a:extLst>
        </xdr:cNvPr>
        <xdr:cNvSpPr txBox="1"/>
      </xdr:nvSpPr>
      <xdr:spPr>
        <a:xfrm>
          <a:off x="15627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id="{9FD683BE-E51B-49BB-8B98-260DD1CEC59A}"/>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id="{AAADD978-5F87-4656-805F-9E07FEF579B8}"/>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a:extLst>
            <a:ext uri="{FF2B5EF4-FFF2-40B4-BE49-F238E27FC236}">
              <a16:creationId xmlns:a16="http://schemas.microsoft.com/office/drawing/2014/main" id="{11AE960B-E4A1-4B46-B481-4AB93C42EB73}"/>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[ 389.6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id="{03CC4415-48FF-41AB-88AE-901656770F3E}"/>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id="{A70D0D71-2C9E-40A6-8183-5D66B2FB3657}"/>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id="{0F6D973C-E47C-4F69-A9F9-2277EED44E82}"/>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id="{E88339AF-7330-4A40-9D78-29B28FA4F109}"/>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id="{253227F9-E593-438C-98E2-88E51D846BEA}"/>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id="{55E1E89C-2DD7-4658-8648-613BADCA19BC}"/>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id="{66F5E67D-8B13-4413-BA10-7DF194FFA854}"/>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id="{66C44871-8901-4FAF-B95F-1F3AD3893E71}"/>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id="{D72D9BCA-7C9A-49E7-B04E-8E65DF1D78D8}"/>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id="{8234FC3D-5FA1-4EBE-8EF6-8328A610A25B}"/>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全国平均、長野県平均と比較するとやや低い数値ですが、類似団体と比較するとやや高い数値となっています。令和元年度に建設した役場新庁舎分の起債に加え、過疎債等により将来負担額が増加し、今後は数値の上昇が予想され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将来の財政運営に影響を及ぼさないように注視しつつ、今後も健全な財政運営に努めます。</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id="{CF094AC6-60D3-4CF4-A76E-1A7BCF6F480C}"/>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id="{9B97CD1D-6E8F-4307-B537-242EA2B9EB63}"/>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id="{FE8539CD-574F-42C0-9D07-698D440DC2DA}"/>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1" name="直線コネクタ 120">
          <a:extLst>
            <a:ext uri="{FF2B5EF4-FFF2-40B4-BE49-F238E27FC236}">
              <a16:creationId xmlns:a16="http://schemas.microsoft.com/office/drawing/2014/main" id="{B8661911-015A-4591-BF9F-A27164F3322C}"/>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2" name="テキスト ボックス 121">
          <a:extLst>
            <a:ext uri="{FF2B5EF4-FFF2-40B4-BE49-F238E27FC236}">
              <a16:creationId xmlns:a16="http://schemas.microsoft.com/office/drawing/2014/main" id="{A4169DA2-3FE8-4551-9117-490361C3B8F6}"/>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3" name="直線コネクタ 122">
          <a:extLst>
            <a:ext uri="{FF2B5EF4-FFF2-40B4-BE49-F238E27FC236}">
              <a16:creationId xmlns:a16="http://schemas.microsoft.com/office/drawing/2014/main" id="{4E21F338-8B9B-49DF-AAD4-1DEFB14AEAFC}"/>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4" name="テキスト ボックス 123">
          <a:extLst>
            <a:ext uri="{FF2B5EF4-FFF2-40B4-BE49-F238E27FC236}">
              <a16:creationId xmlns:a16="http://schemas.microsoft.com/office/drawing/2014/main" id="{48089816-FC7D-4912-A995-2DD1E386238A}"/>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5" name="直線コネクタ 124">
          <a:extLst>
            <a:ext uri="{FF2B5EF4-FFF2-40B4-BE49-F238E27FC236}">
              <a16:creationId xmlns:a16="http://schemas.microsoft.com/office/drawing/2014/main" id="{7D175089-5701-498E-B992-163EC42BEA4C}"/>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6" name="テキスト ボックス 125">
          <a:extLst>
            <a:ext uri="{FF2B5EF4-FFF2-40B4-BE49-F238E27FC236}">
              <a16:creationId xmlns:a16="http://schemas.microsoft.com/office/drawing/2014/main" id="{27E7D90D-4F0D-4629-8B22-BAE62599D474}"/>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7" name="直線コネクタ 126">
          <a:extLst>
            <a:ext uri="{FF2B5EF4-FFF2-40B4-BE49-F238E27FC236}">
              <a16:creationId xmlns:a16="http://schemas.microsoft.com/office/drawing/2014/main" id="{9B1DADD0-3C25-4EFC-8046-71E890FA9277}"/>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8" name="テキスト ボックス 127">
          <a:extLst>
            <a:ext uri="{FF2B5EF4-FFF2-40B4-BE49-F238E27FC236}">
              <a16:creationId xmlns:a16="http://schemas.microsoft.com/office/drawing/2014/main" id="{25A4218E-9CF2-4A5E-8A02-CC37125D7CD1}"/>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9" name="直線コネクタ 128">
          <a:extLst>
            <a:ext uri="{FF2B5EF4-FFF2-40B4-BE49-F238E27FC236}">
              <a16:creationId xmlns:a16="http://schemas.microsoft.com/office/drawing/2014/main" id="{F2761827-96CC-426F-B10C-FD0F23CA3DD7}"/>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0" name="テキスト ボックス 129">
          <a:extLst>
            <a:ext uri="{FF2B5EF4-FFF2-40B4-BE49-F238E27FC236}">
              <a16:creationId xmlns:a16="http://schemas.microsoft.com/office/drawing/2014/main" id="{10AC4A42-7F1A-4AC7-A51D-2EDE2174F599}"/>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1" name="直線コネクタ 130">
          <a:extLst>
            <a:ext uri="{FF2B5EF4-FFF2-40B4-BE49-F238E27FC236}">
              <a16:creationId xmlns:a16="http://schemas.microsoft.com/office/drawing/2014/main" id="{006F62B8-CD90-4131-AD5F-517A40E23664}"/>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2" name="テキスト ボックス 131">
          <a:extLst>
            <a:ext uri="{FF2B5EF4-FFF2-40B4-BE49-F238E27FC236}">
              <a16:creationId xmlns:a16="http://schemas.microsoft.com/office/drawing/2014/main" id="{656B104D-D5DF-42EF-B67B-4CCDEC74EF57}"/>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28DB4509-FCA1-4AE3-8F4A-151571483591}"/>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C48AD989-95EB-4DAA-B4FF-FCD8814EBBC3}"/>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136280</xdr:rowOff>
    </xdr:to>
    <xdr:cxnSp macro="">
      <xdr:nvCxnSpPr>
        <xdr:cNvPr id="135" name="直線コネクタ 134">
          <a:extLst>
            <a:ext uri="{FF2B5EF4-FFF2-40B4-BE49-F238E27FC236}">
              <a16:creationId xmlns:a16="http://schemas.microsoft.com/office/drawing/2014/main" id="{D904A61F-B3A1-416C-A053-F1B1DE6F4B84}"/>
            </a:ext>
          </a:extLst>
        </xdr:cNvPr>
        <xdr:cNvCxnSpPr/>
      </xdr:nvCxnSpPr>
      <xdr:spPr>
        <a:xfrm flipV="1">
          <a:off x="14793595" y="5261428"/>
          <a:ext cx="1269" cy="147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140107</xdr:rowOff>
    </xdr:from>
    <xdr:ext cx="469744" cy="259045"/>
    <xdr:sp macro="" textlink="">
      <xdr:nvSpPr>
        <xdr:cNvPr id="136" name="債務償還比率最小値テキスト">
          <a:extLst>
            <a:ext uri="{FF2B5EF4-FFF2-40B4-BE49-F238E27FC236}">
              <a16:creationId xmlns:a16="http://schemas.microsoft.com/office/drawing/2014/main" id="{54C9096F-01B6-4703-84AD-55CCBC3C7A41}"/>
            </a:ext>
          </a:extLst>
        </xdr:cNvPr>
        <xdr:cNvSpPr txBox="1"/>
      </xdr:nvSpPr>
      <xdr:spPr>
        <a:xfrm>
          <a:off x="14846300" y="674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136280</xdr:rowOff>
    </xdr:from>
    <xdr:to>
      <xdr:col>76</xdr:col>
      <xdr:colOff>111125</xdr:colOff>
      <xdr:row>34</xdr:row>
      <xdr:rowOff>136280</xdr:rowOff>
    </xdr:to>
    <xdr:cxnSp macro="">
      <xdr:nvCxnSpPr>
        <xdr:cNvPr id="137" name="直線コネクタ 136">
          <a:extLst>
            <a:ext uri="{FF2B5EF4-FFF2-40B4-BE49-F238E27FC236}">
              <a16:creationId xmlns:a16="http://schemas.microsoft.com/office/drawing/2014/main" id="{74D3E2D8-D827-4828-842E-7330BD98774F}"/>
            </a:ext>
          </a:extLst>
        </xdr:cNvPr>
        <xdr:cNvCxnSpPr/>
      </xdr:nvCxnSpPr>
      <xdr:spPr>
        <a:xfrm>
          <a:off x="14706600" y="673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8" name="債務償還比率最大値テキスト">
          <a:extLst>
            <a:ext uri="{FF2B5EF4-FFF2-40B4-BE49-F238E27FC236}">
              <a16:creationId xmlns:a16="http://schemas.microsoft.com/office/drawing/2014/main" id="{56D29288-132D-4642-B305-BA1119781633}"/>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9" name="直線コネクタ 138">
          <a:extLst>
            <a:ext uri="{FF2B5EF4-FFF2-40B4-BE49-F238E27FC236}">
              <a16:creationId xmlns:a16="http://schemas.microsoft.com/office/drawing/2014/main" id="{CC2AFA21-C7D2-41EA-9BA7-A7BFEF5C2D34}"/>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117855</xdr:rowOff>
    </xdr:from>
    <xdr:ext cx="469744" cy="259045"/>
    <xdr:sp macro="" textlink="">
      <xdr:nvSpPr>
        <xdr:cNvPr id="140" name="債務償還比率平均値テキスト">
          <a:extLst>
            <a:ext uri="{FF2B5EF4-FFF2-40B4-BE49-F238E27FC236}">
              <a16:creationId xmlns:a16="http://schemas.microsoft.com/office/drawing/2014/main" id="{A625E69F-67D1-4952-B7B9-FB547DCF910A}"/>
            </a:ext>
          </a:extLst>
        </xdr:cNvPr>
        <xdr:cNvSpPr txBox="1"/>
      </xdr:nvSpPr>
      <xdr:spPr>
        <a:xfrm>
          <a:off x="14846300" y="55185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94978</xdr:rowOff>
    </xdr:from>
    <xdr:to>
      <xdr:col>76</xdr:col>
      <xdr:colOff>73025</xdr:colOff>
      <xdr:row>29</xdr:row>
      <xdr:rowOff>25128</xdr:rowOff>
    </xdr:to>
    <xdr:sp macro="" textlink="">
      <xdr:nvSpPr>
        <xdr:cNvPr id="141" name="フローチャート: 判断 140">
          <a:extLst>
            <a:ext uri="{FF2B5EF4-FFF2-40B4-BE49-F238E27FC236}">
              <a16:creationId xmlns:a16="http://schemas.microsoft.com/office/drawing/2014/main" id="{8E77C1E3-45EF-4CC4-992D-EBAD37668EC2}"/>
            </a:ext>
          </a:extLst>
        </xdr:cNvPr>
        <xdr:cNvSpPr/>
      </xdr:nvSpPr>
      <xdr:spPr>
        <a:xfrm>
          <a:off x="14744700" y="5667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64289</xdr:rowOff>
    </xdr:from>
    <xdr:to>
      <xdr:col>72</xdr:col>
      <xdr:colOff>123825</xdr:colOff>
      <xdr:row>28</xdr:row>
      <xdr:rowOff>165889</xdr:rowOff>
    </xdr:to>
    <xdr:sp macro="" textlink="">
      <xdr:nvSpPr>
        <xdr:cNvPr id="142" name="フローチャート: 判断 141">
          <a:extLst>
            <a:ext uri="{FF2B5EF4-FFF2-40B4-BE49-F238E27FC236}">
              <a16:creationId xmlns:a16="http://schemas.microsoft.com/office/drawing/2014/main" id="{8AFAA188-97C2-4FCC-9A3A-03CA821E4687}"/>
            </a:ext>
          </a:extLst>
        </xdr:cNvPr>
        <xdr:cNvSpPr/>
      </xdr:nvSpPr>
      <xdr:spPr>
        <a:xfrm>
          <a:off x="14033500" y="563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21572</xdr:rowOff>
    </xdr:from>
    <xdr:to>
      <xdr:col>68</xdr:col>
      <xdr:colOff>123825</xdr:colOff>
      <xdr:row>28</xdr:row>
      <xdr:rowOff>123172</xdr:rowOff>
    </xdr:to>
    <xdr:sp macro="" textlink="">
      <xdr:nvSpPr>
        <xdr:cNvPr id="143" name="フローチャート: 判断 142">
          <a:extLst>
            <a:ext uri="{FF2B5EF4-FFF2-40B4-BE49-F238E27FC236}">
              <a16:creationId xmlns:a16="http://schemas.microsoft.com/office/drawing/2014/main" id="{F6AB1965-9C02-4A1E-AAD2-7C8AB5360FCD}"/>
            </a:ext>
          </a:extLst>
        </xdr:cNvPr>
        <xdr:cNvSpPr/>
      </xdr:nvSpPr>
      <xdr:spPr>
        <a:xfrm>
          <a:off x="13271500" y="5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11240</xdr:rowOff>
    </xdr:from>
    <xdr:to>
      <xdr:col>64</xdr:col>
      <xdr:colOff>123825</xdr:colOff>
      <xdr:row>28</xdr:row>
      <xdr:rowOff>112840</xdr:rowOff>
    </xdr:to>
    <xdr:sp macro="" textlink="">
      <xdr:nvSpPr>
        <xdr:cNvPr id="144" name="フローチャート: 判断 143">
          <a:extLst>
            <a:ext uri="{FF2B5EF4-FFF2-40B4-BE49-F238E27FC236}">
              <a16:creationId xmlns:a16="http://schemas.microsoft.com/office/drawing/2014/main" id="{D3F83E07-2757-4C3F-AD82-D3FA025EA22B}"/>
            </a:ext>
          </a:extLst>
        </xdr:cNvPr>
        <xdr:cNvSpPr/>
      </xdr:nvSpPr>
      <xdr:spPr>
        <a:xfrm>
          <a:off x="12509500" y="558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9543</xdr:rowOff>
    </xdr:from>
    <xdr:to>
      <xdr:col>60</xdr:col>
      <xdr:colOff>123825</xdr:colOff>
      <xdr:row>28</xdr:row>
      <xdr:rowOff>111143</xdr:rowOff>
    </xdr:to>
    <xdr:sp macro="" textlink="">
      <xdr:nvSpPr>
        <xdr:cNvPr id="145" name="フローチャート: 判断 144">
          <a:extLst>
            <a:ext uri="{FF2B5EF4-FFF2-40B4-BE49-F238E27FC236}">
              <a16:creationId xmlns:a16="http://schemas.microsoft.com/office/drawing/2014/main" id="{939C0FE8-3176-4D1A-9209-22124CCF2B94}"/>
            </a:ext>
          </a:extLst>
        </xdr:cNvPr>
        <xdr:cNvSpPr/>
      </xdr:nvSpPr>
      <xdr:spPr>
        <a:xfrm>
          <a:off x="11747500" y="55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A1586F5E-9A9B-4033-83BC-A26097BFFE83}"/>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9D05AB8E-A1E2-4DAC-A0EE-19B6127B012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19400048-6AD8-4177-BFD1-E93D30D5FC3E}"/>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DE0D5D5E-8E01-4E62-854E-B9C498146DD2}"/>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8F317FB-D39C-4A2D-A8B5-F46CAA92F05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67873</xdr:rowOff>
    </xdr:from>
    <xdr:to>
      <xdr:col>76</xdr:col>
      <xdr:colOff>73025</xdr:colOff>
      <xdr:row>29</xdr:row>
      <xdr:rowOff>169473</xdr:rowOff>
    </xdr:to>
    <xdr:sp macro="" textlink="">
      <xdr:nvSpPr>
        <xdr:cNvPr id="151" name="楕円 150">
          <a:extLst>
            <a:ext uri="{FF2B5EF4-FFF2-40B4-BE49-F238E27FC236}">
              <a16:creationId xmlns:a16="http://schemas.microsoft.com/office/drawing/2014/main" id="{02B42AC6-77B4-4D52-898E-F98D0F3ABACB}"/>
            </a:ext>
          </a:extLst>
        </xdr:cNvPr>
        <xdr:cNvSpPr/>
      </xdr:nvSpPr>
      <xdr:spPr>
        <a:xfrm>
          <a:off x="14744700" y="581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46300</xdr:rowOff>
    </xdr:from>
    <xdr:ext cx="469744" cy="259045"/>
    <xdr:sp macro="" textlink="">
      <xdr:nvSpPr>
        <xdr:cNvPr id="152" name="債務償還比率該当値テキスト">
          <a:extLst>
            <a:ext uri="{FF2B5EF4-FFF2-40B4-BE49-F238E27FC236}">
              <a16:creationId xmlns:a16="http://schemas.microsoft.com/office/drawing/2014/main" id="{869A92FA-28ED-4E2C-8B7C-A2DDD2E589FC}"/>
            </a:ext>
          </a:extLst>
        </xdr:cNvPr>
        <xdr:cNvSpPr txBox="1"/>
      </xdr:nvSpPr>
      <xdr:spPr>
        <a:xfrm>
          <a:off x="14846300" y="5789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17136</xdr:rowOff>
    </xdr:from>
    <xdr:to>
      <xdr:col>72</xdr:col>
      <xdr:colOff>123825</xdr:colOff>
      <xdr:row>29</xdr:row>
      <xdr:rowOff>118736</xdr:rowOff>
    </xdr:to>
    <xdr:sp macro="" textlink="">
      <xdr:nvSpPr>
        <xdr:cNvPr id="153" name="楕円 152">
          <a:extLst>
            <a:ext uri="{FF2B5EF4-FFF2-40B4-BE49-F238E27FC236}">
              <a16:creationId xmlns:a16="http://schemas.microsoft.com/office/drawing/2014/main" id="{46D0813E-E55D-4611-BCB5-02EDD83E6EFF}"/>
            </a:ext>
          </a:extLst>
        </xdr:cNvPr>
        <xdr:cNvSpPr/>
      </xdr:nvSpPr>
      <xdr:spPr>
        <a:xfrm>
          <a:off x="14033500" y="576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67936</xdr:rowOff>
    </xdr:from>
    <xdr:to>
      <xdr:col>76</xdr:col>
      <xdr:colOff>22225</xdr:colOff>
      <xdr:row>29</xdr:row>
      <xdr:rowOff>118673</xdr:rowOff>
    </xdr:to>
    <xdr:cxnSp macro="">
      <xdr:nvCxnSpPr>
        <xdr:cNvPr id="154" name="直線コネクタ 153">
          <a:extLst>
            <a:ext uri="{FF2B5EF4-FFF2-40B4-BE49-F238E27FC236}">
              <a16:creationId xmlns:a16="http://schemas.microsoft.com/office/drawing/2014/main" id="{D7C6F7D9-0D0B-4A3D-8CEB-6C68FAEA59DD}"/>
            </a:ext>
          </a:extLst>
        </xdr:cNvPr>
        <xdr:cNvCxnSpPr/>
      </xdr:nvCxnSpPr>
      <xdr:spPr>
        <a:xfrm>
          <a:off x="14084300" y="5811511"/>
          <a:ext cx="711200" cy="5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42273</xdr:rowOff>
    </xdr:from>
    <xdr:to>
      <xdr:col>68</xdr:col>
      <xdr:colOff>123825</xdr:colOff>
      <xdr:row>29</xdr:row>
      <xdr:rowOff>143873</xdr:rowOff>
    </xdr:to>
    <xdr:sp macro="" textlink="">
      <xdr:nvSpPr>
        <xdr:cNvPr id="155" name="楕円 154">
          <a:extLst>
            <a:ext uri="{FF2B5EF4-FFF2-40B4-BE49-F238E27FC236}">
              <a16:creationId xmlns:a16="http://schemas.microsoft.com/office/drawing/2014/main" id="{1CC660E1-3662-4878-8AB9-719BE258FB30}"/>
            </a:ext>
          </a:extLst>
        </xdr:cNvPr>
        <xdr:cNvSpPr/>
      </xdr:nvSpPr>
      <xdr:spPr>
        <a:xfrm>
          <a:off x="13271500" y="578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67936</xdr:rowOff>
    </xdr:from>
    <xdr:to>
      <xdr:col>72</xdr:col>
      <xdr:colOff>73025</xdr:colOff>
      <xdr:row>29</xdr:row>
      <xdr:rowOff>93073</xdr:rowOff>
    </xdr:to>
    <xdr:cxnSp macro="">
      <xdr:nvCxnSpPr>
        <xdr:cNvPr id="156" name="直線コネクタ 155">
          <a:extLst>
            <a:ext uri="{FF2B5EF4-FFF2-40B4-BE49-F238E27FC236}">
              <a16:creationId xmlns:a16="http://schemas.microsoft.com/office/drawing/2014/main" id="{4EB62968-FC00-4EC9-88F0-758E57FC244A}"/>
            </a:ext>
          </a:extLst>
        </xdr:cNvPr>
        <xdr:cNvCxnSpPr/>
      </xdr:nvCxnSpPr>
      <xdr:spPr>
        <a:xfrm flipV="1">
          <a:off x="13322300" y="5811511"/>
          <a:ext cx="762000" cy="25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11276</xdr:rowOff>
    </xdr:from>
    <xdr:to>
      <xdr:col>64</xdr:col>
      <xdr:colOff>123825</xdr:colOff>
      <xdr:row>29</xdr:row>
      <xdr:rowOff>112876</xdr:rowOff>
    </xdr:to>
    <xdr:sp macro="" textlink="">
      <xdr:nvSpPr>
        <xdr:cNvPr id="157" name="楕円 156">
          <a:extLst>
            <a:ext uri="{FF2B5EF4-FFF2-40B4-BE49-F238E27FC236}">
              <a16:creationId xmlns:a16="http://schemas.microsoft.com/office/drawing/2014/main" id="{5F6E82F6-17B1-420C-9E3E-66D1ACB1BDA5}"/>
            </a:ext>
          </a:extLst>
        </xdr:cNvPr>
        <xdr:cNvSpPr/>
      </xdr:nvSpPr>
      <xdr:spPr>
        <a:xfrm>
          <a:off x="12509500" y="575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62076</xdr:rowOff>
    </xdr:from>
    <xdr:to>
      <xdr:col>68</xdr:col>
      <xdr:colOff>73025</xdr:colOff>
      <xdr:row>29</xdr:row>
      <xdr:rowOff>93073</xdr:rowOff>
    </xdr:to>
    <xdr:cxnSp macro="">
      <xdr:nvCxnSpPr>
        <xdr:cNvPr id="158" name="直線コネクタ 157">
          <a:extLst>
            <a:ext uri="{FF2B5EF4-FFF2-40B4-BE49-F238E27FC236}">
              <a16:creationId xmlns:a16="http://schemas.microsoft.com/office/drawing/2014/main" id="{A85244A9-570E-4534-AE05-DDDEB2599110}"/>
            </a:ext>
          </a:extLst>
        </xdr:cNvPr>
        <xdr:cNvCxnSpPr/>
      </xdr:nvCxnSpPr>
      <xdr:spPr>
        <a:xfrm>
          <a:off x="12560300" y="5805651"/>
          <a:ext cx="762000" cy="30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37801</xdr:rowOff>
    </xdr:from>
    <xdr:to>
      <xdr:col>60</xdr:col>
      <xdr:colOff>123825</xdr:colOff>
      <xdr:row>29</xdr:row>
      <xdr:rowOff>139401</xdr:rowOff>
    </xdr:to>
    <xdr:sp macro="" textlink="">
      <xdr:nvSpPr>
        <xdr:cNvPr id="159" name="楕円 158">
          <a:extLst>
            <a:ext uri="{FF2B5EF4-FFF2-40B4-BE49-F238E27FC236}">
              <a16:creationId xmlns:a16="http://schemas.microsoft.com/office/drawing/2014/main" id="{BF19CA04-69F5-4D83-A6DB-A42CA663F4AF}"/>
            </a:ext>
          </a:extLst>
        </xdr:cNvPr>
        <xdr:cNvSpPr/>
      </xdr:nvSpPr>
      <xdr:spPr>
        <a:xfrm>
          <a:off x="11747500" y="578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62076</xdr:rowOff>
    </xdr:from>
    <xdr:to>
      <xdr:col>64</xdr:col>
      <xdr:colOff>73025</xdr:colOff>
      <xdr:row>29</xdr:row>
      <xdr:rowOff>88601</xdr:rowOff>
    </xdr:to>
    <xdr:cxnSp macro="">
      <xdr:nvCxnSpPr>
        <xdr:cNvPr id="160" name="直線コネクタ 159">
          <a:extLst>
            <a:ext uri="{FF2B5EF4-FFF2-40B4-BE49-F238E27FC236}">
              <a16:creationId xmlns:a16="http://schemas.microsoft.com/office/drawing/2014/main" id="{04D7CD2C-25D2-45CE-B449-04AEC58ACCED}"/>
            </a:ext>
          </a:extLst>
        </xdr:cNvPr>
        <xdr:cNvCxnSpPr/>
      </xdr:nvCxnSpPr>
      <xdr:spPr>
        <a:xfrm flipV="1">
          <a:off x="11798300" y="5805651"/>
          <a:ext cx="762000" cy="2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10966</xdr:rowOff>
    </xdr:from>
    <xdr:ext cx="469744" cy="259045"/>
    <xdr:sp macro="" textlink="">
      <xdr:nvSpPr>
        <xdr:cNvPr id="161" name="n_1aveValue債務償還比率">
          <a:extLst>
            <a:ext uri="{FF2B5EF4-FFF2-40B4-BE49-F238E27FC236}">
              <a16:creationId xmlns:a16="http://schemas.microsoft.com/office/drawing/2014/main" id="{39EC9243-A947-4ACA-87E4-94798FCC256C}"/>
            </a:ext>
          </a:extLst>
        </xdr:cNvPr>
        <xdr:cNvSpPr txBox="1"/>
      </xdr:nvSpPr>
      <xdr:spPr>
        <a:xfrm>
          <a:off x="13836727" y="541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139699</xdr:rowOff>
    </xdr:from>
    <xdr:ext cx="469744" cy="259045"/>
    <xdr:sp macro="" textlink="">
      <xdr:nvSpPr>
        <xdr:cNvPr id="162" name="n_2aveValue債務償還比率">
          <a:extLst>
            <a:ext uri="{FF2B5EF4-FFF2-40B4-BE49-F238E27FC236}">
              <a16:creationId xmlns:a16="http://schemas.microsoft.com/office/drawing/2014/main" id="{617742B0-554E-4189-A3B8-7DDD27D37AA4}"/>
            </a:ext>
          </a:extLst>
        </xdr:cNvPr>
        <xdr:cNvSpPr txBox="1"/>
      </xdr:nvSpPr>
      <xdr:spPr>
        <a:xfrm>
          <a:off x="13087427" y="5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129367</xdr:rowOff>
    </xdr:from>
    <xdr:ext cx="469744" cy="259045"/>
    <xdr:sp macro="" textlink="">
      <xdr:nvSpPr>
        <xdr:cNvPr id="163" name="n_3aveValue債務償還比率">
          <a:extLst>
            <a:ext uri="{FF2B5EF4-FFF2-40B4-BE49-F238E27FC236}">
              <a16:creationId xmlns:a16="http://schemas.microsoft.com/office/drawing/2014/main" id="{A7D82B31-60FC-4F7C-AAB9-976EA8611B1E}"/>
            </a:ext>
          </a:extLst>
        </xdr:cNvPr>
        <xdr:cNvSpPr txBox="1"/>
      </xdr:nvSpPr>
      <xdr:spPr>
        <a:xfrm>
          <a:off x="12325427" y="535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127670</xdr:rowOff>
    </xdr:from>
    <xdr:ext cx="469744" cy="259045"/>
    <xdr:sp macro="" textlink="">
      <xdr:nvSpPr>
        <xdr:cNvPr id="164" name="n_4aveValue債務償還比率">
          <a:extLst>
            <a:ext uri="{FF2B5EF4-FFF2-40B4-BE49-F238E27FC236}">
              <a16:creationId xmlns:a16="http://schemas.microsoft.com/office/drawing/2014/main" id="{EF51F7D9-64F8-497D-BC2C-8FA445C78A90}"/>
            </a:ext>
          </a:extLst>
        </xdr:cNvPr>
        <xdr:cNvSpPr txBox="1"/>
      </xdr:nvSpPr>
      <xdr:spPr>
        <a:xfrm>
          <a:off x="11563427" y="535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109863</xdr:rowOff>
    </xdr:from>
    <xdr:ext cx="469744" cy="259045"/>
    <xdr:sp macro="" textlink="">
      <xdr:nvSpPr>
        <xdr:cNvPr id="165" name="n_1mainValue債務償還比率">
          <a:extLst>
            <a:ext uri="{FF2B5EF4-FFF2-40B4-BE49-F238E27FC236}">
              <a16:creationId xmlns:a16="http://schemas.microsoft.com/office/drawing/2014/main" id="{207DB19E-E3CC-4985-ABE7-7FBDD9E87FB4}"/>
            </a:ext>
          </a:extLst>
        </xdr:cNvPr>
        <xdr:cNvSpPr txBox="1"/>
      </xdr:nvSpPr>
      <xdr:spPr>
        <a:xfrm>
          <a:off x="13836727" y="5853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135000</xdr:rowOff>
    </xdr:from>
    <xdr:ext cx="469744" cy="259045"/>
    <xdr:sp macro="" textlink="">
      <xdr:nvSpPr>
        <xdr:cNvPr id="166" name="n_2mainValue債務償還比率">
          <a:extLst>
            <a:ext uri="{FF2B5EF4-FFF2-40B4-BE49-F238E27FC236}">
              <a16:creationId xmlns:a16="http://schemas.microsoft.com/office/drawing/2014/main" id="{CD74D42F-C7E0-48EC-8317-4EE407B663A8}"/>
            </a:ext>
          </a:extLst>
        </xdr:cNvPr>
        <xdr:cNvSpPr txBox="1"/>
      </xdr:nvSpPr>
      <xdr:spPr>
        <a:xfrm>
          <a:off x="13087427" y="5878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104003</xdr:rowOff>
    </xdr:from>
    <xdr:ext cx="469744" cy="259045"/>
    <xdr:sp macro="" textlink="">
      <xdr:nvSpPr>
        <xdr:cNvPr id="167" name="n_3mainValue債務償還比率">
          <a:extLst>
            <a:ext uri="{FF2B5EF4-FFF2-40B4-BE49-F238E27FC236}">
              <a16:creationId xmlns:a16="http://schemas.microsoft.com/office/drawing/2014/main" id="{8A9E4A13-0C81-44AE-ACC0-8DD5FFA4CB5D}"/>
            </a:ext>
          </a:extLst>
        </xdr:cNvPr>
        <xdr:cNvSpPr txBox="1"/>
      </xdr:nvSpPr>
      <xdr:spPr>
        <a:xfrm>
          <a:off x="12325427" y="584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130528</xdr:rowOff>
    </xdr:from>
    <xdr:ext cx="469744" cy="259045"/>
    <xdr:sp macro="" textlink="">
      <xdr:nvSpPr>
        <xdr:cNvPr id="168" name="n_4mainValue債務償還比率">
          <a:extLst>
            <a:ext uri="{FF2B5EF4-FFF2-40B4-BE49-F238E27FC236}">
              <a16:creationId xmlns:a16="http://schemas.microsoft.com/office/drawing/2014/main" id="{0D5361C8-5E8B-4E9F-971F-B585FBDC5FF2}"/>
            </a:ext>
          </a:extLst>
        </xdr:cNvPr>
        <xdr:cNvSpPr txBox="1"/>
      </xdr:nvSpPr>
      <xdr:spPr>
        <a:xfrm>
          <a:off x="11563427" y="587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id="{71B565F9-9267-4DC6-AC23-E00F9A7AA943}"/>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a16="http://schemas.microsoft.com/office/drawing/2014/main" id="{65383EAC-C118-4976-B0FC-FFDC498CEBEA}"/>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a16="http://schemas.microsoft.com/office/drawing/2014/main" id="{D6496047-37DC-443C-AFD4-EAEB857E7D8E}"/>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a16="http://schemas.microsoft.com/office/drawing/2014/main" id="{AE718381-1242-4D5C-93E8-4ECF7DBA49EA}"/>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a16="http://schemas.microsoft.com/office/drawing/2014/main" id="{A17BB59D-DA0F-4E0B-AF5D-96208218BB3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a16="http://schemas.microsoft.com/office/drawing/2014/main" id="{379DF7FC-18BE-4E3B-80BC-829010924253}"/>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7013D9D-B02F-4760-BA94-58D9CDAA25C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36A42D9-6077-4044-B0F2-E8864171352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16B1C28-93B8-4968-8210-9C7FFCDFCBC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B264407-6E68-4A81-BEA3-48BA60A5936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長野県木島平村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5A7A432-9F99-49BD-AB7F-5B547D551EC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FB37450-CF04-41F9-9540-F1A9916F974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6E80CDE-14A9-4E65-BF59-EB46C7D4B0D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7376464-69CB-4C66-8B00-3E324ED6B34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6EDF4DD-6569-45E7-A4B8-98C5CA79DFC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5427EA6-CDCE-451C-9CB4-00E4365C526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4,669
4,633
99.32
4,245,692
4,082,157
140,287
2,261,521
3,616,429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ABD6C28-D1A8-4EF8-BF4B-83AB8D063F1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91E00CF-6A6D-41FA-B349-667545EF1F4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A29CB9D-AB44-4AA8-A499-4027369E1BA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14.7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C8A6912-B9BD-4838-A8BD-9E213439308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DBF1FB2-D32C-4213-ABEF-FFCC6B8917E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B7658903-B671-4901-8A73-32E51C821B5F}"/>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5FE1C75-A2E5-4AB4-A306-176F98255A0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8312B14-6B1A-41FF-911E-9840CD68DE5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EB26BA5-06E1-4D2E-86EF-42CA6DF917C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AF00782-59D0-4ABF-AE72-DDAC7C2780E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0B0B587-5982-4B4D-B2FE-F0858E91D0B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53FBC90-BD3A-4892-A0A6-D8CB050C78E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440085C-AF9A-4378-9081-9BD21244A73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8E11E0C-2C4A-4213-B475-521E086F8D9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43D5C1D-4FE1-4952-81F0-33CC4A152F2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20BAA4E-7638-4209-ABE8-0A50774C50C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AE32649-EF23-4831-98D7-8914E14B08F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0A9F890-F526-4E67-BD64-32E092F8F57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73B3E36-E4A6-4E1A-ACB1-9F00EF9AB44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A7A6009C-380B-42DC-89E9-2E7CE62D0C59}"/>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CE0C799-2EC7-4F3C-B88E-87141726E40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508482F-D2E1-4E24-ADEE-E9099EC697B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C971052-F5D6-45D6-93A9-1401E58464B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A817060-56A9-4685-B0E0-1EFBA739BF9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3B9854F-E471-405A-ACCA-4777C6EF13A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D07A6CA-ACB0-40D7-8390-FC1B8F13DF6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134D178-E1D7-48F3-9DB6-11C0290815B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FCD34D6-9066-4F70-99EA-3C1244EDB7B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F707079-E86A-4852-9CFE-C8857E97038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1A16508-76FC-4F11-A20E-F13EBAB19AD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C096E13-8254-4DE4-9BA7-6DB1D170B5B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109A726-BA63-4FDB-82CE-D83CAA09EB8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39750DC-F297-4AF7-943C-4E43E9A0405E}"/>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D1A90B28-98A3-4C8E-B648-A1DB46BF3E9B}"/>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3DFAFFCC-7F4D-4713-A9D8-E46A3D3FC6D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BAA3328E-7C2A-47EA-8B25-41F0C8E2146E}"/>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3523CE8C-89B8-4C1C-A4F4-31B20C4F27AD}"/>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C881326E-5ECF-4830-889C-B717253745BE}"/>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A203E907-E2D7-4123-8A2D-1693396F474E}"/>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578F8936-D385-42BE-A4F3-0E7235EC99CE}"/>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DCC7E128-ED2F-4530-8387-3F4797DE7F7C}"/>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8D5D960F-44A6-4CD3-A3C3-0D99FBBBF031}"/>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7332CFFC-9C62-4C93-B288-A2B5391A1506}"/>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E41CAAD2-0C7B-400F-A60F-906FB0E433A6}"/>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5FB43D46-649C-4F7A-9AF0-FEC453668AB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14AF99D1-2E72-4FE5-BCD9-84720531216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66403</xdr:rowOff>
    </xdr:to>
    <xdr:cxnSp macro="">
      <xdr:nvCxnSpPr>
        <xdr:cNvPr id="58" name="直線コネクタ 57">
          <a:extLst>
            <a:ext uri="{FF2B5EF4-FFF2-40B4-BE49-F238E27FC236}">
              <a16:creationId xmlns:a16="http://schemas.microsoft.com/office/drawing/2014/main" id="{CEDC7385-26E7-4833-98F5-1863232059C9}"/>
            </a:ext>
          </a:extLst>
        </xdr:cNvPr>
        <xdr:cNvCxnSpPr/>
      </xdr:nvCxnSpPr>
      <xdr:spPr>
        <a:xfrm flipV="1">
          <a:off x="4634865" y="5660572"/>
          <a:ext cx="0" cy="1606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a:extLst>
            <a:ext uri="{FF2B5EF4-FFF2-40B4-BE49-F238E27FC236}">
              <a16:creationId xmlns:a16="http://schemas.microsoft.com/office/drawing/2014/main" id="{56B52777-1943-46B8-B850-590D61CD7D06}"/>
            </a:ext>
          </a:extLst>
        </xdr:cNvPr>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a:extLst>
            <a:ext uri="{FF2B5EF4-FFF2-40B4-BE49-F238E27FC236}">
              <a16:creationId xmlns:a16="http://schemas.microsoft.com/office/drawing/2014/main" id="{5D11FDF6-99DF-47E6-964D-0DA79FB55FD2}"/>
            </a:ext>
          </a:extLst>
        </xdr:cNvPr>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69A5CBA8-736E-4CC9-A25D-B52DE43D23CC}"/>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6BE73AB7-B17E-4C17-AD0D-821908C05155}"/>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134818</xdr:rowOff>
    </xdr:from>
    <xdr:ext cx="405111" cy="259045"/>
    <xdr:sp macro="" textlink="">
      <xdr:nvSpPr>
        <xdr:cNvPr id="63" name="【道路】&#10;有形固定資産減価償却率平均値テキスト">
          <a:extLst>
            <a:ext uri="{FF2B5EF4-FFF2-40B4-BE49-F238E27FC236}">
              <a16:creationId xmlns:a16="http://schemas.microsoft.com/office/drawing/2014/main" id="{AC5830CD-4E24-4CF7-AA34-F7F9F347C405}"/>
            </a:ext>
          </a:extLst>
        </xdr:cNvPr>
        <xdr:cNvSpPr txBox="1"/>
      </xdr:nvSpPr>
      <xdr:spPr>
        <a:xfrm>
          <a:off x="4673600" y="64784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111941</xdr:rowOff>
    </xdr:from>
    <xdr:to>
      <xdr:col>24</xdr:col>
      <xdr:colOff>114300</xdr:colOff>
      <xdr:row>39</xdr:row>
      <xdr:rowOff>42091</xdr:rowOff>
    </xdr:to>
    <xdr:sp macro="" textlink="">
      <xdr:nvSpPr>
        <xdr:cNvPr id="64" name="フローチャート: 判断 63">
          <a:extLst>
            <a:ext uri="{FF2B5EF4-FFF2-40B4-BE49-F238E27FC236}">
              <a16:creationId xmlns:a16="http://schemas.microsoft.com/office/drawing/2014/main" id="{10FB2A87-2A35-4ABB-919D-C3AC4980009D}"/>
            </a:ext>
          </a:extLst>
        </xdr:cNvPr>
        <xdr:cNvSpPr/>
      </xdr:nvSpPr>
      <xdr:spPr>
        <a:xfrm>
          <a:off x="45847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84183</xdr:rowOff>
    </xdr:from>
    <xdr:to>
      <xdr:col>20</xdr:col>
      <xdr:colOff>38100</xdr:colOff>
      <xdr:row>39</xdr:row>
      <xdr:rowOff>14333</xdr:rowOff>
    </xdr:to>
    <xdr:sp macro="" textlink="">
      <xdr:nvSpPr>
        <xdr:cNvPr id="65" name="フローチャート: 判断 64">
          <a:extLst>
            <a:ext uri="{FF2B5EF4-FFF2-40B4-BE49-F238E27FC236}">
              <a16:creationId xmlns:a16="http://schemas.microsoft.com/office/drawing/2014/main" id="{466F2752-E4F8-4B64-A849-79EBF8445B19}"/>
            </a:ext>
          </a:extLst>
        </xdr:cNvPr>
        <xdr:cNvSpPr/>
      </xdr:nvSpPr>
      <xdr:spPr>
        <a:xfrm>
          <a:off x="3746500" y="659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54791</xdr:rowOff>
    </xdr:from>
    <xdr:to>
      <xdr:col>15</xdr:col>
      <xdr:colOff>101600</xdr:colOff>
      <xdr:row>38</xdr:row>
      <xdr:rowOff>156391</xdr:rowOff>
    </xdr:to>
    <xdr:sp macro="" textlink="">
      <xdr:nvSpPr>
        <xdr:cNvPr id="66" name="フローチャート: 判断 65">
          <a:extLst>
            <a:ext uri="{FF2B5EF4-FFF2-40B4-BE49-F238E27FC236}">
              <a16:creationId xmlns:a16="http://schemas.microsoft.com/office/drawing/2014/main" id="{690C8129-C8C8-4BA8-A3CB-EF5FA020BF95}"/>
            </a:ext>
          </a:extLst>
        </xdr:cNvPr>
        <xdr:cNvSpPr/>
      </xdr:nvSpPr>
      <xdr:spPr>
        <a:xfrm>
          <a:off x="2857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31931</xdr:rowOff>
    </xdr:from>
    <xdr:to>
      <xdr:col>10</xdr:col>
      <xdr:colOff>165100</xdr:colOff>
      <xdr:row>38</xdr:row>
      <xdr:rowOff>133531</xdr:rowOff>
    </xdr:to>
    <xdr:sp macro="" textlink="">
      <xdr:nvSpPr>
        <xdr:cNvPr id="67" name="フローチャート: 判断 66">
          <a:extLst>
            <a:ext uri="{FF2B5EF4-FFF2-40B4-BE49-F238E27FC236}">
              <a16:creationId xmlns:a16="http://schemas.microsoft.com/office/drawing/2014/main" id="{E8AD2237-33E0-44D0-A630-D2528846405B}"/>
            </a:ext>
          </a:extLst>
        </xdr:cNvPr>
        <xdr:cNvSpPr/>
      </xdr:nvSpPr>
      <xdr:spPr>
        <a:xfrm>
          <a:off x="1968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169091</xdr:rowOff>
    </xdr:from>
    <xdr:to>
      <xdr:col>6</xdr:col>
      <xdr:colOff>38100</xdr:colOff>
      <xdr:row>38</xdr:row>
      <xdr:rowOff>99241</xdr:rowOff>
    </xdr:to>
    <xdr:sp macro="" textlink="">
      <xdr:nvSpPr>
        <xdr:cNvPr id="68" name="フローチャート: 判断 67">
          <a:extLst>
            <a:ext uri="{FF2B5EF4-FFF2-40B4-BE49-F238E27FC236}">
              <a16:creationId xmlns:a16="http://schemas.microsoft.com/office/drawing/2014/main" id="{DD10941B-CEF0-4CBC-A974-576DA38FDB6E}"/>
            </a:ext>
          </a:extLst>
        </xdr:cNvPr>
        <xdr:cNvSpPr/>
      </xdr:nvSpPr>
      <xdr:spPr>
        <a:xfrm>
          <a:off x="10795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5BE8D53-9A72-45E8-8279-54F9C3E3233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31C6D1C-60AA-4753-942D-FE7CB359762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569BD14-89DA-450F-BC26-E2C4B63FB7C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F1A4DF4-92CA-43BB-AAFC-898440D9879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E4948924-AB21-43DE-B9B5-C16BD5316AE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93980</xdr:rowOff>
    </xdr:from>
    <xdr:to>
      <xdr:col>24</xdr:col>
      <xdr:colOff>114300</xdr:colOff>
      <xdr:row>40</xdr:row>
      <xdr:rowOff>24130</xdr:rowOff>
    </xdr:to>
    <xdr:sp macro="" textlink="">
      <xdr:nvSpPr>
        <xdr:cNvPr id="74" name="楕円 73">
          <a:extLst>
            <a:ext uri="{FF2B5EF4-FFF2-40B4-BE49-F238E27FC236}">
              <a16:creationId xmlns:a16="http://schemas.microsoft.com/office/drawing/2014/main" id="{09B81823-E75E-4E3B-998A-73ADA9582E46}"/>
            </a:ext>
          </a:extLst>
        </xdr:cNvPr>
        <xdr:cNvSpPr/>
      </xdr:nvSpPr>
      <xdr:spPr>
        <a:xfrm>
          <a:off x="45847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72407</xdr:rowOff>
    </xdr:from>
    <xdr:ext cx="405111" cy="259045"/>
    <xdr:sp macro="" textlink="">
      <xdr:nvSpPr>
        <xdr:cNvPr id="75" name="【道路】&#10;有形固定資産減価償却率該当値テキスト">
          <a:extLst>
            <a:ext uri="{FF2B5EF4-FFF2-40B4-BE49-F238E27FC236}">
              <a16:creationId xmlns:a16="http://schemas.microsoft.com/office/drawing/2014/main" id="{6649A07A-25A3-4067-8A8B-2C676511CAD0}"/>
            </a:ext>
          </a:extLst>
        </xdr:cNvPr>
        <xdr:cNvSpPr txBox="1"/>
      </xdr:nvSpPr>
      <xdr:spPr>
        <a:xfrm>
          <a:off x="4673600"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67854</xdr:rowOff>
    </xdr:from>
    <xdr:to>
      <xdr:col>20</xdr:col>
      <xdr:colOff>38100</xdr:colOff>
      <xdr:row>39</xdr:row>
      <xdr:rowOff>169454</xdr:rowOff>
    </xdr:to>
    <xdr:sp macro="" textlink="">
      <xdr:nvSpPr>
        <xdr:cNvPr id="76" name="楕円 75">
          <a:extLst>
            <a:ext uri="{FF2B5EF4-FFF2-40B4-BE49-F238E27FC236}">
              <a16:creationId xmlns:a16="http://schemas.microsoft.com/office/drawing/2014/main" id="{5DFBE7DD-63CF-470C-8281-4B2E1B4901AD}"/>
            </a:ext>
          </a:extLst>
        </xdr:cNvPr>
        <xdr:cNvSpPr/>
      </xdr:nvSpPr>
      <xdr:spPr>
        <a:xfrm>
          <a:off x="3746500" y="675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118654</xdr:rowOff>
    </xdr:from>
    <xdr:to>
      <xdr:col>24</xdr:col>
      <xdr:colOff>63500</xdr:colOff>
      <xdr:row>39</xdr:row>
      <xdr:rowOff>144780</xdr:rowOff>
    </xdr:to>
    <xdr:cxnSp macro="">
      <xdr:nvCxnSpPr>
        <xdr:cNvPr id="77" name="直線コネクタ 76">
          <a:extLst>
            <a:ext uri="{FF2B5EF4-FFF2-40B4-BE49-F238E27FC236}">
              <a16:creationId xmlns:a16="http://schemas.microsoft.com/office/drawing/2014/main" id="{8063FE4E-3908-405C-B30D-A9385227333D}"/>
            </a:ext>
          </a:extLst>
        </xdr:cNvPr>
        <xdr:cNvCxnSpPr/>
      </xdr:nvCxnSpPr>
      <xdr:spPr>
        <a:xfrm>
          <a:off x="3797300" y="680520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44994</xdr:rowOff>
    </xdr:from>
    <xdr:to>
      <xdr:col>15</xdr:col>
      <xdr:colOff>101600</xdr:colOff>
      <xdr:row>39</xdr:row>
      <xdr:rowOff>146594</xdr:rowOff>
    </xdr:to>
    <xdr:sp macro="" textlink="">
      <xdr:nvSpPr>
        <xdr:cNvPr id="78" name="楕円 77">
          <a:extLst>
            <a:ext uri="{FF2B5EF4-FFF2-40B4-BE49-F238E27FC236}">
              <a16:creationId xmlns:a16="http://schemas.microsoft.com/office/drawing/2014/main" id="{FA2764DE-FAFD-4759-B297-084E30B2FB88}"/>
            </a:ext>
          </a:extLst>
        </xdr:cNvPr>
        <xdr:cNvSpPr/>
      </xdr:nvSpPr>
      <xdr:spPr>
        <a:xfrm>
          <a:off x="2857500" y="673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95794</xdr:rowOff>
    </xdr:from>
    <xdr:to>
      <xdr:col>19</xdr:col>
      <xdr:colOff>177800</xdr:colOff>
      <xdr:row>39</xdr:row>
      <xdr:rowOff>118654</xdr:rowOff>
    </xdr:to>
    <xdr:cxnSp macro="">
      <xdr:nvCxnSpPr>
        <xdr:cNvPr id="79" name="直線コネクタ 78">
          <a:extLst>
            <a:ext uri="{FF2B5EF4-FFF2-40B4-BE49-F238E27FC236}">
              <a16:creationId xmlns:a16="http://schemas.microsoft.com/office/drawing/2014/main" id="{C3FE9313-66EF-4537-B7CA-1556E2494313}"/>
            </a:ext>
          </a:extLst>
        </xdr:cNvPr>
        <xdr:cNvCxnSpPr/>
      </xdr:nvCxnSpPr>
      <xdr:spPr>
        <a:xfrm>
          <a:off x="2908300" y="67823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17235</xdr:rowOff>
    </xdr:from>
    <xdr:to>
      <xdr:col>10</xdr:col>
      <xdr:colOff>165100</xdr:colOff>
      <xdr:row>39</xdr:row>
      <xdr:rowOff>118835</xdr:rowOff>
    </xdr:to>
    <xdr:sp macro="" textlink="">
      <xdr:nvSpPr>
        <xdr:cNvPr id="80" name="楕円 79">
          <a:extLst>
            <a:ext uri="{FF2B5EF4-FFF2-40B4-BE49-F238E27FC236}">
              <a16:creationId xmlns:a16="http://schemas.microsoft.com/office/drawing/2014/main" id="{52C7E042-B680-4D00-B4F6-70E60BCC9B3B}"/>
            </a:ext>
          </a:extLst>
        </xdr:cNvPr>
        <xdr:cNvSpPr/>
      </xdr:nvSpPr>
      <xdr:spPr>
        <a:xfrm>
          <a:off x="1968500" y="670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68035</xdr:rowOff>
    </xdr:from>
    <xdr:to>
      <xdr:col>15</xdr:col>
      <xdr:colOff>50800</xdr:colOff>
      <xdr:row>39</xdr:row>
      <xdr:rowOff>95794</xdr:rowOff>
    </xdr:to>
    <xdr:cxnSp macro="">
      <xdr:nvCxnSpPr>
        <xdr:cNvPr id="81" name="直線コネクタ 80">
          <a:extLst>
            <a:ext uri="{FF2B5EF4-FFF2-40B4-BE49-F238E27FC236}">
              <a16:creationId xmlns:a16="http://schemas.microsoft.com/office/drawing/2014/main" id="{862CCE43-9321-4119-AAC5-FABE6D768EFF}"/>
            </a:ext>
          </a:extLst>
        </xdr:cNvPr>
        <xdr:cNvCxnSpPr/>
      </xdr:nvCxnSpPr>
      <xdr:spPr>
        <a:xfrm>
          <a:off x="2019300" y="6754585"/>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93980</xdr:rowOff>
    </xdr:from>
    <xdr:to>
      <xdr:col>6</xdr:col>
      <xdr:colOff>38100</xdr:colOff>
      <xdr:row>39</xdr:row>
      <xdr:rowOff>24130</xdr:rowOff>
    </xdr:to>
    <xdr:sp macro="" textlink="">
      <xdr:nvSpPr>
        <xdr:cNvPr id="82" name="楕円 81">
          <a:extLst>
            <a:ext uri="{FF2B5EF4-FFF2-40B4-BE49-F238E27FC236}">
              <a16:creationId xmlns:a16="http://schemas.microsoft.com/office/drawing/2014/main" id="{2DF9FE0C-31F4-40B1-A70B-667E50A11F1D}"/>
            </a:ext>
          </a:extLst>
        </xdr:cNvPr>
        <xdr:cNvSpPr/>
      </xdr:nvSpPr>
      <xdr:spPr>
        <a:xfrm>
          <a:off x="1079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144780</xdr:rowOff>
    </xdr:from>
    <xdr:to>
      <xdr:col>10</xdr:col>
      <xdr:colOff>114300</xdr:colOff>
      <xdr:row>39</xdr:row>
      <xdr:rowOff>68035</xdr:rowOff>
    </xdr:to>
    <xdr:cxnSp macro="">
      <xdr:nvCxnSpPr>
        <xdr:cNvPr id="83" name="直線コネクタ 82">
          <a:extLst>
            <a:ext uri="{FF2B5EF4-FFF2-40B4-BE49-F238E27FC236}">
              <a16:creationId xmlns:a16="http://schemas.microsoft.com/office/drawing/2014/main" id="{0E4FF66E-9180-4D38-857A-C6E4A5D335D4}"/>
            </a:ext>
          </a:extLst>
        </xdr:cNvPr>
        <xdr:cNvCxnSpPr/>
      </xdr:nvCxnSpPr>
      <xdr:spPr>
        <a:xfrm>
          <a:off x="1130300" y="6659880"/>
          <a:ext cx="889000" cy="9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30860</xdr:rowOff>
    </xdr:from>
    <xdr:ext cx="405111" cy="259045"/>
    <xdr:sp macro="" textlink="">
      <xdr:nvSpPr>
        <xdr:cNvPr id="84" name="n_1aveValue【道路】&#10;有形固定資産減価償却率">
          <a:extLst>
            <a:ext uri="{FF2B5EF4-FFF2-40B4-BE49-F238E27FC236}">
              <a16:creationId xmlns:a16="http://schemas.microsoft.com/office/drawing/2014/main" id="{D8BEB2AB-D435-4DB7-BBC9-EDC140DCB364}"/>
            </a:ext>
          </a:extLst>
        </xdr:cNvPr>
        <xdr:cNvSpPr txBox="1"/>
      </xdr:nvSpPr>
      <xdr:spPr>
        <a:xfrm>
          <a:off x="3582044" y="637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1469</xdr:rowOff>
    </xdr:from>
    <xdr:ext cx="405111" cy="259045"/>
    <xdr:sp macro="" textlink="">
      <xdr:nvSpPr>
        <xdr:cNvPr id="85" name="n_2aveValue【道路】&#10;有形固定資産減価償却率">
          <a:extLst>
            <a:ext uri="{FF2B5EF4-FFF2-40B4-BE49-F238E27FC236}">
              <a16:creationId xmlns:a16="http://schemas.microsoft.com/office/drawing/2014/main" id="{19A7A6AE-44AD-4097-AEA6-A86C3EC3FE81}"/>
            </a:ext>
          </a:extLst>
        </xdr:cNvPr>
        <xdr:cNvSpPr txBox="1"/>
      </xdr:nvSpPr>
      <xdr:spPr>
        <a:xfrm>
          <a:off x="2705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150058</xdr:rowOff>
    </xdr:from>
    <xdr:ext cx="405111" cy="259045"/>
    <xdr:sp macro="" textlink="">
      <xdr:nvSpPr>
        <xdr:cNvPr id="86" name="n_3aveValue【道路】&#10;有形固定資産減価償却率">
          <a:extLst>
            <a:ext uri="{FF2B5EF4-FFF2-40B4-BE49-F238E27FC236}">
              <a16:creationId xmlns:a16="http://schemas.microsoft.com/office/drawing/2014/main" id="{C6673894-1646-43F7-873E-A8EE13944A1D}"/>
            </a:ext>
          </a:extLst>
        </xdr:cNvPr>
        <xdr:cNvSpPr txBox="1"/>
      </xdr:nvSpPr>
      <xdr:spPr>
        <a:xfrm>
          <a:off x="1816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115769</xdr:rowOff>
    </xdr:from>
    <xdr:ext cx="405111" cy="259045"/>
    <xdr:sp macro="" textlink="">
      <xdr:nvSpPr>
        <xdr:cNvPr id="87" name="n_4aveValue【道路】&#10;有形固定資産減価償却率">
          <a:extLst>
            <a:ext uri="{FF2B5EF4-FFF2-40B4-BE49-F238E27FC236}">
              <a16:creationId xmlns:a16="http://schemas.microsoft.com/office/drawing/2014/main" id="{CD9B70FF-A372-417C-9F76-9DB6A2D817A2}"/>
            </a:ext>
          </a:extLst>
        </xdr:cNvPr>
        <xdr:cNvSpPr txBox="1"/>
      </xdr:nvSpPr>
      <xdr:spPr>
        <a:xfrm>
          <a:off x="927744" y="628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160581</xdr:rowOff>
    </xdr:from>
    <xdr:ext cx="405111" cy="259045"/>
    <xdr:sp macro="" textlink="">
      <xdr:nvSpPr>
        <xdr:cNvPr id="88" name="n_1mainValue【道路】&#10;有形固定資産減価償却率">
          <a:extLst>
            <a:ext uri="{FF2B5EF4-FFF2-40B4-BE49-F238E27FC236}">
              <a16:creationId xmlns:a16="http://schemas.microsoft.com/office/drawing/2014/main" id="{1D499284-CB2F-4580-AB08-46F3E75B31A5}"/>
            </a:ext>
          </a:extLst>
        </xdr:cNvPr>
        <xdr:cNvSpPr txBox="1"/>
      </xdr:nvSpPr>
      <xdr:spPr>
        <a:xfrm>
          <a:off x="3582044" y="6847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137721</xdr:rowOff>
    </xdr:from>
    <xdr:ext cx="405111" cy="259045"/>
    <xdr:sp macro="" textlink="">
      <xdr:nvSpPr>
        <xdr:cNvPr id="89" name="n_2mainValue【道路】&#10;有形固定資産減価償却率">
          <a:extLst>
            <a:ext uri="{FF2B5EF4-FFF2-40B4-BE49-F238E27FC236}">
              <a16:creationId xmlns:a16="http://schemas.microsoft.com/office/drawing/2014/main" id="{72FC89FF-BB76-4E50-A8C2-C50571C974CD}"/>
            </a:ext>
          </a:extLst>
        </xdr:cNvPr>
        <xdr:cNvSpPr txBox="1"/>
      </xdr:nvSpPr>
      <xdr:spPr>
        <a:xfrm>
          <a:off x="2705744" y="682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109962</xdr:rowOff>
    </xdr:from>
    <xdr:ext cx="405111" cy="259045"/>
    <xdr:sp macro="" textlink="">
      <xdr:nvSpPr>
        <xdr:cNvPr id="90" name="n_3mainValue【道路】&#10;有形固定資産減価償却率">
          <a:extLst>
            <a:ext uri="{FF2B5EF4-FFF2-40B4-BE49-F238E27FC236}">
              <a16:creationId xmlns:a16="http://schemas.microsoft.com/office/drawing/2014/main" id="{54118FC5-6E31-4AA9-9D2A-5D66E648A78C}"/>
            </a:ext>
          </a:extLst>
        </xdr:cNvPr>
        <xdr:cNvSpPr txBox="1"/>
      </xdr:nvSpPr>
      <xdr:spPr>
        <a:xfrm>
          <a:off x="1816744" y="679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15257</xdr:rowOff>
    </xdr:from>
    <xdr:ext cx="405111" cy="259045"/>
    <xdr:sp macro="" textlink="">
      <xdr:nvSpPr>
        <xdr:cNvPr id="91" name="n_4mainValue【道路】&#10;有形固定資産減価償却率">
          <a:extLst>
            <a:ext uri="{FF2B5EF4-FFF2-40B4-BE49-F238E27FC236}">
              <a16:creationId xmlns:a16="http://schemas.microsoft.com/office/drawing/2014/main" id="{0F9859E9-3E93-4BF6-861A-FAD793BCA866}"/>
            </a:ext>
          </a:extLst>
        </xdr:cNvPr>
        <xdr:cNvSpPr txBox="1"/>
      </xdr:nvSpPr>
      <xdr:spPr>
        <a:xfrm>
          <a:off x="9277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CDD242FA-AD62-4752-9CC1-2799F5F4E5C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18FAEC1F-3571-4DEE-8B36-0FF83E56B8D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CDA1C419-4F7B-4128-A8D1-9112A856FED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7E3B5E17-DC88-4D87-848B-43DBB222834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B17BD26F-8FC5-4261-88E4-6E58EF67424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78A659CC-0BCA-4963-9650-19A28A0F722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1A659B5F-647D-405F-B388-B4619FC5D4F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A83BA893-13C9-4993-B4DA-D2D8C229A8C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99A886B-92E0-4DCA-A6F0-FB7D3496B5EF}"/>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D687DBC2-6A7E-4792-9821-8F326C1E98A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2BADC3D2-79EA-4791-8B89-11356800A148}"/>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DD4086A6-B7F5-4238-B397-C0A8D5406DC9}"/>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A4A1040C-CDA8-430F-8C6C-1A081947F155}"/>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9F06CCF8-C92D-4A3E-905D-FA7A66D0AE8F}"/>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4AE4293F-C256-4722-9BBA-7DBF03F59DC7}"/>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770DB572-1DAD-4590-9B8B-B410B4DF68B6}"/>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B73A4B92-0987-44D6-A7F8-95B9939CBFF9}"/>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541FD309-EE0B-4F76-BCE0-437B7472413C}"/>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77F64F5-79DD-4449-A6A4-BCDD80812EDB}"/>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C2254EF7-9450-462E-B569-0CDE5CAC0ED1}"/>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9B251198-7D8B-4D66-BCA1-415BE4AF3B9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82B73ABA-6B38-47EC-AD66-DCF646D703A4}"/>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FDBE48D0-23F7-4E32-8AB3-9D2DEF114B3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88185</xdr:rowOff>
    </xdr:from>
    <xdr:to>
      <xdr:col>54</xdr:col>
      <xdr:colOff>189865</xdr:colOff>
      <xdr:row>42</xdr:row>
      <xdr:rowOff>37883</xdr:rowOff>
    </xdr:to>
    <xdr:cxnSp macro="">
      <xdr:nvCxnSpPr>
        <xdr:cNvPr id="115" name="直線コネクタ 114">
          <a:extLst>
            <a:ext uri="{FF2B5EF4-FFF2-40B4-BE49-F238E27FC236}">
              <a16:creationId xmlns:a16="http://schemas.microsoft.com/office/drawing/2014/main" id="{8EE528CD-9AE3-4ED7-BB74-EDEACDD16FA5}"/>
            </a:ext>
          </a:extLst>
        </xdr:cNvPr>
        <xdr:cNvCxnSpPr/>
      </xdr:nvCxnSpPr>
      <xdr:spPr>
        <a:xfrm flipV="1">
          <a:off x="10476865" y="5746035"/>
          <a:ext cx="0" cy="149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41710</xdr:rowOff>
    </xdr:from>
    <xdr:ext cx="469744" cy="259045"/>
    <xdr:sp macro="" textlink="">
      <xdr:nvSpPr>
        <xdr:cNvPr id="116" name="【道路】&#10;一人当たり延長最小値テキスト">
          <a:extLst>
            <a:ext uri="{FF2B5EF4-FFF2-40B4-BE49-F238E27FC236}">
              <a16:creationId xmlns:a16="http://schemas.microsoft.com/office/drawing/2014/main" id="{EDC22373-C32C-401E-9426-6529E6B114F9}"/>
            </a:ext>
          </a:extLst>
        </xdr:cNvPr>
        <xdr:cNvSpPr txBox="1"/>
      </xdr:nvSpPr>
      <xdr:spPr>
        <a:xfrm>
          <a:off x="10515600" y="724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37883</xdr:rowOff>
    </xdr:from>
    <xdr:to>
      <xdr:col>55</xdr:col>
      <xdr:colOff>88900</xdr:colOff>
      <xdr:row>42</xdr:row>
      <xdr:rowOff>37883</xdr:rowOff>
    </xdr:to>
    <xdr:cxnSp macro="">
      <xdr:nvCxnSpPr>
        <xdr:cNvPr id="117" name="直線コネクタ 116">
          <a:extLst>
            <a:ext uri="{FF2B5EF4-FFF2-40B4-BE49-F238E27FC236}">
              <a16:creationId xmlns:a16="http://schemas.microsoft.com/office/drawing/2014/main" id="{511D489D-291A-418F-8B95-2ADC117A3747}"/>
            </a:ext>
          </a:extLst>
        </xdr:cNvPr>
        <xdr:cNvCxnSpPr/>
      </xdr:nvCxnSpPr>
      <xdr:spPr>
        <a:xfrm>
          <a:off x="10388600" y="723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34862</xdr:rowOff>
    </xdr:from>
    <xdr:ext cx="599010" cy="259045"/>
    <xdr:sp macro="" textlink="">
      <xdr:nvSpPr>
        <xdr:cNvPr id="118" name="【道路】&#10;一人当たり延長最大値テキスト">
          <a:extLst>
            <a:ext uri="{FF2B5EF4-FFF2-40B4-BE49-F238E27FC236}">
              <a16:creationId xmlns:a16="http://schemas.microsoft.com/office/drawing/2014/main" id="{FC9BF8B1-E8E6-4C2D-985D-C65EEA8EF5A5}"/>
            </a:ext>
          </a:extLst>
        </xdr:cNvPr>
        <xdr:cNvSpPr txBox="1"/>
      </xdr:nvSpPr>
      <xdr:spPr>
        <a:xfrm>
          <a:off x="10515600" y="5521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88185</xdr:rowOff>
    </xdr:from>
    <xdr:to>
      <xdr:col>55</xdr:col>
      <xdr:colOff>88900</xdr:colOff>
      <xdr:row>33</xdr:row>
      <xdr:rowOff>88185</xdr:rowOff>
    </xdr:to>
    <xdr:cxnSp macro="">
      <xdr:nvCxnSpPr>
        <xdr:cNvPr id="119" name="直線コネクタ 118">
          <a:extLst>
            <a:ext uri="{FF2B5EF4-FFF2-40B4-BE49-F238E27FC236}">
              <a16:creationId xmlns:a16="http://schemas.microsoft.com/office/drawing/2014/main" id="{02D06702-3D49-4A2A-8626-B7105C716CC3}"/>
            </a:ext>
          </a:extLst>
        </xdr:cNvPr>
        <xdr:cNvCxnSpPr/>
      </xdr:nvCxnSpPr>
      <xdr:spPr>
        <a:xfrm>
          <a:off x="10388600" y="5746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16084</xdr:rowOff>
    </xdr:from>
    <xdr:ext cx="534377" cy="259045"/>
    <xdr:sp macro="" textlink="">
      <xdr:nvSpPr>
        <xdr:cNvPr id="120" name="【道路】&#10;一人当たり延長平均値テキスト">
          <a:extLst>
            <a:ext uri="{FF2B5EF4-FFF2-40B4-BE49-F238E27FC236}">
              <a16:creationId xmlns:a16="http://schemas.microsoft.com/office/drawing/2014/main" id="{AF84AFFE-4646-455F-A7D2-C71366F6D83E}"/>
            </a:ext>
          </a:extLst>
        </xdr:cNvPr>
        <xdr:cNvSpPr txBox="1"/>
      </xdr:nvSpPr>
      <xdr:spPr>
        <a:xfrm>
          <a:off x="10515600" y="6874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164657</xdr:rowOff>
    </xdr:from>
    <xdr:to>
      <xdr:col>55</xdr:col>
      <xdr:colOff>50800</xdr:colOff>
      <xdr:row>41</xdr:row>
      <xdr:rowOff>94807</xdr:rowOff>
    </xdr:to>
    <xdr:sp macro="" textlink="">
      <xdr:nvSpPr>
        <xdr:cNvPr id="121" name="フローチャート: 判断 120">
          <a:extLst>
            <a:ext uri="{FF2B5EF4-FFF2-40B4-BE49-F238E27FC236}">
              <a16:creationId xmlns:a16="http://schemas.microsoft.com/office/drawing/2014/main" id="{27888CCF-8362-4C1A-A6A2-566EEF9EBF48}"/>
            </a:ext>
          </a:extLst>
        </xdr:cNvPr>
        <xdr:cNvSpPr/>
      </xdr:nvSpPr>
      <xdr:spPr>
        <a:xfrm>
          <a:off x="10426700" y="70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163663</xdr:rowOff>
    </xdr:from>
    <xdr:to>
      <xdr:col>50</xdr:col>
      <xdr:colOff>165100</xdr:colOff>
      <xdr:row>41</xdr:row>
      <xdr:rowOff>93813</xdr:rowOff>
    </xdr:to>
    <xdr:sp macro="" textlink="">
      <xdr:nvSpPr>
        <xdr:cNvPr id="122" name="フローチャート: 判断 121">
          <a:extLst>
            <a:ext uri="{FF2B5EF4-FFF2-40B4-BE49-F238E27FC236}">
              <a16:creationId xmlns:a16="http://schemas.microsoft.com/office/drawing/2014/main" id="{21371C4D-AEA9-45F6-BB9C-E2950BFE7D59}"/>
            </a:ext>
          </a:extLst>
        </xdr:cNvPr>
        <xdr:cNvSpPr/>
      </xdr:nvSpPr>
      <xdr:spPr>
        <a:xfrm>
          <a:off x="9588500" y="702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162964</xdr:rowOff>
    </xdr:from>
    <xdr:to>
      <xdr:col>46</xdr:col>
      <xdr:colOff>38100</xdr:colOff>
      <xdr:row>41</xdr:row>
      <xdr:rowOff>93114</xdr:rowOff>
    </xdr:to>
    <xdr:sp macro="" textlink="">
      <xdr:nvSpPr>
        <xdr:cNvPr id="123" name="フローチャート: 判断 122">
          <a:extLst>
            <a:ext uri="{FF2B5EF4-FFF2-40B4-BE49-F238E27FC236}">
              <a16:creationId xmlns:a16="http://schemas.microsoft.com/office/drawing/2014/main" id="{F3F1F7EE-9B32-4C4A-86BD-C23489F626BE}"/>
            </a:ext>
          </a:extLst>
        </xdr:cNvPr>
        <xdr:cNvSpPr/>
      </xdr:nvSpPr>
      <xdr:spPr>
        <a:xfrm>
          <a:off x="8699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168856</xdr:rowOff>
    </xdr:from>
    <xdr:to>
      <xdr:col>41</xdr:col>
      <xdr:colOff>101600</xdr:colOff>
      <xdr:row>41</xdr:row>
      <xdr:rowOff>99006</xdr:rowOff>
    </xdr:to>
    <xdr:sp macro="" textlink="">
      <xdr:nvSpPr>
        <xdr:cNvPr id="124" name="フローチャート: 判断 123">
          <a:extLst>
            <a:ext uri="{FF2B5EF4-FFF2-40B4-BE49-F238E27FC236}">
              <a16:creationId xmlns:a16="http://schemas.microsoft.com/office/drawing/2014/main" id="{0135F361-4712-4261-93B8-31824253E40E}"/>
            </a:ext>
          </a:extLst>
        </xdr:cNvPr>
        <xdr:cNvSpPr/>
      </xdr:nvSpPr>
      <xdr:spPr>
        <a:xfrm>
          <a:off x="7810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10524</xdr:rowOff>
    </xdr:from>
    <xdr:to>
      <xdr:col>36</xdr:col>
      <xdr:colOff>165100</xdr:colOff>
      <xdr:row>41</xdr:row>
      <xdr:rowOff>112124</xdr:rowOff>
    </xdr:to>
    <xdr:sp macro="" textlink="">
      <xdr:nvSpPr>
        <xdr:cNvPr id="125" name="フローチャート: 判断 124">
          <a:extLst>
            <a:ext uri="{FF2B5EF4-FFF2-40B4-BE49-F238E27FC236}">
              <a16:creationId xmlns:a16="http://schemas.microsoft.com/office/drawing/2014/main" id="{0F24CB7A-7DF0-415B-ACB4-891BF0A20D8D}"/>
            </a:ext>
          </a:extLst>
        </xdr:cNvPr>
        <xdr:cNvSpPr/>
      </xdr:nvSpPr>
      <xdr:spPr>
        <a:xfrm>
          <a:off x="6921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928B5A5-89AE-4E9C-889F-44055EE9470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3AD9F60-14BC-45A8-B0C0-10E7C67C5D3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43013722-6C88-4C07-943C-4003959F6AF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2479EFDF-552F-4421-AA33-BD1544926E8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14CEA472-C031-4A6F-B2E1-B357F0570D3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78390</xdr:rowOff>
    </xdr:from>
    <xdr:to>
      <xdr:col>55</xdr:col>
      <xdr:colOff>50800</xdr:colOff>
      <xdr:row>42</xdr:row>
      <xdr:rowOff>8540</xdr:rowOff>
    </xdr:to>
    <xdr:sp macro="" textlink="">
      <xdr:nvSpPr>
        <xdr:cNvPr id="131" name="楕円 130">
          <a:extLst>
            <a:ext uri="{FF2B5EF4-FFF2-40B4-BE49-F238E27FC236}">
              <a16:creationId xmlns:a16="http://schemas.microsoft.com/office/drawing/2014/main" id="{D1210D1D-C83F-43B4-AA1C-B36ACD2C8A2C}"/>
            </a:ext>
          </a:extLst>
        </xdr:cNvPr>
        <xdr:cNvSpPr/>
      </xdr:nvSpPr>
      <xdr:spPr>
        <a:xfrm>
          <a:off x="10426700" y="710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164767</xdr:rowOff>
    </xdr:from>
    <xdr:ext cx="534377" cy="259045"/>
    <xdr:sp macro="" textlink="">
      <xdr:nvSpPr>
        <xdr:cNvPr id="132" name="【道路】&#10;一人当たり延長該当値テキスト">
          <a:extLst>
            <a:ext uri="{FF2B5EF4-FFF2-40B4-BE49-F238E27FC236}">
              <a16:creationId xmlns:a16="http://schemas.microsoft.com/office/drawing/2014/main" id="{A6426289-83CE-4678-9295-33823222323E}"/>
            </a:ext>
          </a:extLst>
        </xdr:cNvPr>
        <xdr:cNvSpPr txBox="1"/>
      </xdr:nvSpPr>
      <xdr:spPr>
        <a:xfrm>
          <a:off x="10515600" y="702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80174</xdr:rowOff>
    </xdr:from>
    <xdr:to>
      <xdr:col>50</xdr:col>
      <xdr:colOff>165100</xdr:colOff>
      <xdr:row>42</xdr:row>
      <xdr:rowOff>10324</xdr:rowOff>
    </xdr:to>
    <xdr:sp macro="" textlink="">
      <xdr:nvSpPr>
        <xdr:cNvPr id="133" name="楕円 132">
          <a:extLst>
            <a:ext uri="{FF2B5EF4-FFF2-40B4-BE49-F238E27FC236}">
              <a16:creationId xmlns:a16="http://schemas.microsoft.com/office/drawing/2014/main" id="{3216747F-F05A-4CB3-BE9E-93514C5AF320}"/>
            </a:ext>
          </a:extLst>
        </xdr:cNvPr>
        <xdr:cNvSpPr/>
      </xdr:nvSpPr>
      <xdr:spPr>
        <a:xfrm>
          <a:off x="9588500" y="710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129190</xdr:rowOff>
    </xdr:from>
    <xdr:to>
      <xdr:col>55</xdr:col>
      <xdr:colOff>0</xdr:colOff>
      <xdr:row>41</xdr:row>
      <xdr:rowOff>130974</xdr:rowOff>
    </xdr:to>
    <xdr:cxnSp macro="">
      <xdr:nvCxnSpPr>
        <xdr:cNvPr id="134" name="直線コネクタ 133">
          <a:extLst>
            <a:ext uri="{FF2B5EF4-FFF2-40B4-BE49-F238E27FC236}">
              <a16:creationId xmlns:a16="http://schemas.microsoft.com/office/drawing/2014/main" id="{4F2CA179-8578-4446-A355-8FE44C68A5BD}"/>
            </a:ext>
          </a:extLst>
        </xdr:cNvPr>
        <xdr:cNvCxnSpPr/>
      </xdr:nvCxnSpPr>
      <xdr:spPr>
        <a:xfrm flipV="1">
          <a:off x="9639300" y="7158640"/>
          <a:ext cx="838200" cy="1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80859</xdr:rowOff>
    </xdr:from>
    <xdr:to>
      <xdr:col>46</xdr:col>
      <xdr:colOff>38100</xdr:colOff>
      <xdr:row>42</xdr:row>
      <xdr:rowOff>11009</xdr:rowOff>
    </xdr:to>
    <xdr:sp macro="" textlink="">
      <xdr:nvSpPr>
        <xdr:cNvPr id="135" name="楕円 134">
          <a:extLst>
            <a:ext uri="{FF2B5EF4-FFF2-40B4-BE49-F238E27FC236}">
              <a16:creationId xmlns:a16="http://schemas.microsoft.com/office/drawing/2014/main" id="{7B17462A-17F4-44BE-8BF2-16C144ED6C32}"/>
            </a:ext>
          </a:extLst>
        </xdr:cNvPr>
        <xdr:cNvSpPr/>
      </xdr:nvSpPr>
      <xdr:spPr>
        <a:xfrm>
          <a:off x="8699500" y="711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130974</xdr:rowOff>
    </xdr:from>
    <xdr:to>
      <xdr:col>50</xdr:col>
      <xdr:colOff>114300</xdr:colOff>
      <xdr:row>41</xdr:row>
      <xdr:rowOff>131659</xdr:rowOff>
    </xdr:to>
    <xdr:cxnSp macro="">
      <xdr:nvCxnSpPr>
        <xdr:cNvPr id="136" name="直線コネクタ 135">
          <a:extLst>
            <a:ext uri="{FF2B5EF4-FFF2-40B4-BE49-F238E27FC236}">
              <a16:creationId xmlns:a16="http://schemas.microsoft.com/office/drawing/2014/main" id="{660A55D3-17F7-4678-90FE-F45B67A014FF}"/>
            </a:ext>
          </a:extLst>
        </xdr:cNvPr>
        <xdr:cNvCxnSpPr/>
      </xdr:nvCxnSpPr>
      <xdr:spPr>
        <a:xfrm flipV="1">
          <a:off x="8750300" y="7160424"/>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82289</xdr:rowOff>
    </xdr:from>
    <xdr:to>
      <xdr:col>41</xdr:col>
      <xdr:colOff>101600</xdr:colOff>
      <xdr:row>42</xdr:row>
      <xdr:rowOff>12439</xdr:rowOff>
    </xdr:to>
    <xdr:sp macro="" textlink="">
      <xdr:nvSpPr>
        <xdr:cNvPr id="137" name="楕円 136">
          <a:extLst>
            <a:ext uri="{FF2B5EF4-FFF2-40B4-BE49-F238E27FC236}">
              <a16:creationId xmlns:a16="http://schemas.microsoft.com/office/drawing/2014/main" id="{134D3627-67D8-40FC-8E7E-D9E6CF55FFD6}"/>
            </a:ext>
          </a:extLst>
        </xdr:cNvPr>
        <xdr:cNvSpPr/>
      </xdr:nvSpPr>
      <xdr:spPr>
        <a:xfrm>
          <a:off x="7810500" y="711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131659</xdr:rowOff>
    </xdr:from>
    <xdr:to>
      <xdr:col>45</xdr:col>
      <xdr:colOff>177800</xdr:colOff>
      <xdr:row>41</xdr:row>
      <xdr:rowOff>133089</xdr:rowOff>
    </xdr:to>
    <xdr:cxnSp macro="">
      <xdr:nvCxnSpPr>
        <xdr:cNvPr id="138" name="直線コネクタ 137">
          <a:extLst>
            <a:ext uri="{FF2B5EF4-FFF2-40B4-BE49-F238E27FC236}">
              <a16:creationId xmlns:a16="http://schemas.microsoft.com/office/drawing/2014/main" id="{89EEAF16-02C5-419C-B6DE-86FC2E2D0D4B}"/>
            </a:ext>
          </a:extLst>
        </xdr:cNvPr>
        <xdr:cNvCxnSpPr/>
      </xdr:nvCxnSpPr>
      <xdr:spPr>
        <a:xfrm flipV="1">
          <a:off x="7861300" y="7161109"/>
          <a:ext cx="889000" cy="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82645</xdr:rowOff>
    </xdr:from>
    <xdr:to>
      <xdr:col>36</xdr:col>
      <xdr:colOff>165100</xdr:colOff>
      <xdr:row>42</xdr:row>
      <xdr:rowOff>12795</xdr:rowOff>
    </xdr:to>
    <xdr:sp macro="" textlink="">
      <xdr:nvSpPr>
        <xdr:cNvPr id="139" name="楕円 138">
          <a:extLst>
            <a:ext uri="{FF2B5EF4-FFF2-40B4-BE49-F238E27FC236}">
              <a16:creationId xmlns:a16="http://schemas.microsoft.com/office/drawing/2014/main" id="{7222FDBC-DD2F-4F3D-82F9-74E392AFA2D1}"/>
            </a:ext>
          </a:extLst>
        </xdr:cNvPr>
        <xdr:cNvSpPr/>
      </xdr:nvSpPr>
      <xdr:spPr>
        <a:xfrm>
          <a:off x="6921500" y="711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133089</xdr:rowOff>
    </xdr:from>
    <xdr:to>
      <xdr:col>41</xdr:col>
      <xdr:colOff>50800</xdr:colOff>
      <xdr:row>41</xdr:row>
      <xdr:rowOff>133445</xdr:rowOff>
    </xdr:to>
    <xdr:cxnSp macro="">
      <xdr:nvCxnSpPr>
        <xdr:cNvPr id="140" name="直線コネクタ 139">
          <a:extLst>
            <a:ext uri="{FF2B5EF4-FFF2-40B4-BE49-F238E27FC236}">
              <a16:creationId xmlns:a16="http://schemas.microsoft.com/office/drawing/2014/main" id="{5AF01C28-2524-4472-AD35-D478FB195AB5}"/>
            </a:ext>
          </a:extLst>
        </xdr:cNvPr>
        <xdr:cNvCxnSpPr/>
      </xdr:nvCxnSpPr>
      <xdr:spPr>
        <a:xfrm flipV="1">
          <a:off x="6972300" y="7162539"/>
          <a:ext cx="889000" cy="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110340</xdr:rowOff>
    </xdr:from>
    <xdr:ext cx="534377" cy="259045"/>
    <xdr:sp macro="" textlink="">
      <xdr:nvSpPr>
        <xdr:cNvPr id="141" name="n_1aveValue【道路】&#10;一人当たり延長">
          <a:extLst>
            <a:ext uri="{FF2B5EF4-FFF2-40B4-BE49-F238E27FC236}">
              <a16:creationId xmlns:a16="http://schemas.microsoft.com/office/drawing/2014/main" id="{946E6A7E-7B29-470C-801E-A77C00E5B290}"/>
            </a:ext>
          </a:extLst>
        </xdr:cNvPr>
        <xdr:cNvSpPr txBox="1"/>
      </xdr:nvSpPr>
      <xdr:spPr>
        <a:xfrm>
          <a:off x="9359411" y="679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109641</xdr:rowOff>
    </xdr:from>
    <xdr:ext cx="534377" cy="259045"/>
    <xdr:sp macro="" textlink="">
      <xdr:nvSpPr>
        <xdr:cNvPr id="142" name="n_2aveValue【道路】&#10;一人当たり延長">
          <a:extLst>
            <a:ext uri="{FF2B5EF4-FFF2-40B4-BE49-F238E27FC236}">
              <a16:creationId xmlns:a16="http://schemas.microsoft.com/office/drawing/2014/main" id="{18C439E5-1EF2-43DA-890F-FA61C6822F89}"/>
            </a:ext>
          </a:extLst>
        </xdr:cNvPr>
        <xdr:cNvSpPr txBox="1"/>
      </xdr:nvSpPr>
      <xdr:spPr>
        <a:xfrm>
          <a:off x="8483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115533</xdr:rowOff>
    </xdr:from>
    <xdr:ext cx="534377" cy="259045"/>
    <xdr:sp macro="" textlink="">
      <xdr:nvSpPr>
        <xdr:cNvPr id="143" name="n_3aveValue【道路】&#10;一人当たり延長">
          <a:extLst>
            <a:ext uri="{FF2B5EF4-FFF2-40B4-BE49-F238E27FC236}">
              <a16:creationId xmlns:a16="http://schemas.microsoft.com/office/drawing/2014/main" id="{93DEC0E8-5243-4F3D-8B4F-E18D07677434}"/>
            </a:ext>
          </a:extLst>
        </xdr:cNvPr>
        <xdr:cNvSpPr txBox="1"/>
      </xdr:nvSpPr>
      <xdr:spPr>
        <a:xfrm>
          <a:off x="7594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128651</xdr:rowOff>
    </xdr:from>
    <xdr:ext cx="534377" cy="259045"/>
    <xdr:sp macro="" textlink="">
      <xdr:nvSpPr>
        <xdr:cNvPr id="144" name="n_4aveValue【道路】&#10;一人当たり延長">
          <a:extLst>
            <a:ext uri="{FF2B5EF4-FFF2-40B4-BE49-F238E27FC236}">
              <a16:creationId xmlns:a16="http://schemas.microsoft.com/office/drawing/2014/main" id="{50F7F8A6-0D57-417E-B8F0-B531D99C593A}"/>
            </a:ext>
          </a:extLst>
        </xdr:cNvPr>
        <xdr:cNvSpPr txBox="1"/>
      </xdr:nvSpPr>
      <xdr:spPr>
        <a:xfrm>
          <a:off x="6705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1451</xdr:rowOff>
    </xdr:from>
    <xdr:ext cx="534377" cy="259045"/>
    <xdr:sp macro="" textlink="">
      <xdr:nvSpPr>
        <xdr:cNvPr id="145" name="n_1mainValue【道路】&#10;一人当たり延長">
          <a:extLst>
            <a:ext uri="{FF2B5EF4-FFF2-40B4-BE49-F238E27FC236}">
              <a16:creationId xmlns:a16="http://schemas.microsoft.com/office/drawing/2014/main" id="{09BA8532-222C-407E-B63A-6D363A1AB4AB}"/>
            </a:ext>
          </a:extLst>
        </xdr:cNvPr>
        <xdr:cNvSpPr txBox="1"/>
      </xdr:nvSpPr>
      <xdr:spPr>
        <a:xfrm>
          <a:off x="9359411" y="720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2136</xdr:rowOff>
    </xdr:from>
    <xdr:ext cx="534377" cy="259045"/>
    <xdr:sp macro="" textlink="">
      <xdr:nvSpPr>
        <xdr:cNvPr id="146" name="n_2mainValue【道路】&#10;一人当たり延長">
          <a:extLst>
            <a:ext uri="{FF2B5EF4-FFF2-40B4-BE49-F238E27FC236}">
              <a16:creationId xmlns:a16="http://schemas.microsoft.com/office/drawing/2014/main" id="{15932068-E916-42D2-9FE8-48B9DE567A9A}"/>
            </a:ext>
          </a:extLst>
        </xdr:cNvPr>
        <xdr:cNvSpPr txBox="1"/>
      </xdr:nvSpPr>
      <xdr:spPr>
        <a:xfrm>
          <a:off x="8483111" y="720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3566</xdr:rowOff>
    </xdr:from>
    <xdr:ext cx="534377" cy="259045"/>
    <xdr:sp macro="" textlink="">
      <xdr:nvSpPr>
        <xdr:cNvPr id="147" name="n_3mainValue【道路】&#10;一人当たり延長">
          <a:extLst>
            <a:ext uri="{FF2B5EF4-FFF2-40B4-BE49-F238E27FC236}">
              <a16:creationId xmlns:a16="http://schemas.microsoft.com/office/drawing/2014/main" id="{1679E31B-CB54-4890-B466-6E1611598C73}"/>
            </a:ext>
          </a:extLst>
        </xdr:cNvPr>
        <xdr:cNvSpPr txBox="1"/>
      </xdr:nvSpPr>
      <xdr:spPr>
        <a:xfrm>
          <a:off x="7594111" y="720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3922</xdr:rowOff>
    </xdr:from>
    <xdr:ext cx="534377" cy="259045"/>
    <xdr:sp macro="" textlink="">
      <xdr:nvSpPr>
        <xdr:cNvPr id="148" name="n_4mainValue【道路】&#10;一人当たり延長">
          <a:extLst>
            <a:ext uri="{FF2B5EF4-FFF2-40B4-BE49-F238E27FC236}">
              <a16:creationId xmlns:a16="http://schemas.microsoft.com/office/drawing/2014/main" id="{BEFFA7A4-D796-4DEA-8D96-A136F126FC75}"/>
            </a:ext>
          </a:extLst>
        </xdr:cNvPr>
        <xdr:cNvSpPr txBox="1"/>
      </xdr:nvSpPr>
      <xdr:spPr>
        <a:xfrm>
          <a:off x="6705111" y="720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DC9644BC-6258-4B61-A8AC-1FDB64096B0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28664221-C9F3-4220-AB2D-1E9FD041B46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B2C95DD3-9436-4609-9F3B-9FEA599F0D1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FD659C6B-78BB-4A23-99CD-4398E1EC21A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89263D7B-52BE-466C-8295-BD5126CB3AC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D05C2506-DC0B-4ACA-89E7-18EA76C4168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D1D9D384-35DC-4AF8-8409-D70139CB5C9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AC258CDA-19D6-4380-ACCA-3DE3D945E25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3F3C8D51-529D-4A99-95BA-7A69EE08E49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F848FF0E-E714-4CD3-B395-FBBCF01CE07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31B2D15D-ABB9-4FFA-80F1-39E10832A98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79964C1A-2827-43EC-8F1C-390571B98115}"/>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792202A6-BC1B-4FA1-B71E-4DACDF0FC3E7}"/>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3015BF22-B8FF-4E4B-A17A-F5BE567C60A5}"/>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A45FB2AE-70CC-4336-9E72-060D6233947F}"/>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DCD6489E-D954-42FD-8C83-A615F5B3491B}"/>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1F24FEFA-372C-434F-9EFE-762A51421BFF}"/>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B31F3656-C3B5-4BCF-9192-A130F712B009}"/>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69664447-BE4D-4B55-A2A5-35893DB8C707}"/>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A6B22B92-908F-49B4-8FD0-A01A146F8879}"/>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20B16378-1FB8-492A-A9F8-6D933F2D19AB}"/>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8093D153-382C-4C59-A047-0080275F43C8}"/>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760E63A6-CD1C-40EE-80A9-7F3D46BC3CCE}"/>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64F4947B-62CD-490F-B260-E5D344F27D5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D4FE9DD4-9017-4E87-842C-D8D74AAA774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45720</xdr:rowOff>
    </xdr:to>
    <xdr:cxnSp macro="">
      <xdr:nvCxnSpPr>
        <xdr:cNvPr id="174" name="直線コネクタ 173">
          <a:extLst>
            <a:ext uri="{FF2B5EF4-FFF2-40B4-BE49-F238E27FC236}">
              <a16:creationId xmlns:a16="http://schemas.microsoft.com/office/drawing/2014/main" id="{1CBE85BD-8D75-4574-B379-DBE595052F2D}"/>
            </a:ext>
          </a:extLst>
        </xdr:cNvPr>
        <xdr:cNvCxnSpPr/>
      </xdr:nvCxnSpPr>
      <xdr:spPr>
        <a:xfrm flipV="1">
          <a:off x="4634865" y="9519557"/>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49547</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318F3C79-02E8-4E1B-8797-87EDC1148A3D}"/>
            </a:ext>
          </a:extLst>
        </xdr:cNvPr>
        <xdr:cNvSpPr txBox="1"/>
      </xdr:nvSpPr>
      <xdr:spPr>
        <a:xfrm>
          <a:off x="4673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45720</xdr:rowOff>
    </xdr:from>
    <xdr:to>
      <xdr:col>24</xdr:col>
      <xdr:colOff>152400</xdr:colOff>
      <xdr:row>64</xdr:row>
      <xdr:rowOff>45720</xdr:rowOff>
    </xdr:to>
    <xdr:cxnSp macro="">
      <xdr:nvCxnSpPr>
        <xdr:cNvPr id="176" name="直線コネクタ 175">
          <a:extLst>
            <a:ext uri="{FF2B5EF4-FFF2-40B4-BE49-F238E27FC236}">
              <a16:creationId xmlns:a16="http://schemas.microsoft.com/office/drawing/2014/main" id="{D3CE9421-062F-424A-8871-524E37362B0B}"/>
            </a:ext>
          </a:extLst>
        </xdr:cNvPr>
        <xdr:cNvCxnSpPr/>
      </xdr:nvCxnSpPr>
      <xdr:spPr>
        <a:xfrm>
          <a:off x="4546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836C9FED-5211-46DD-9553-88156C35681C}"/>
            </a:ext>
          </a:extLst>
        </xdr:cNvPr>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78" name="直線コネクタ 177">
          <a:extLst>
            <a:ext uri="{FF2B5EF4-FFF2-40B4-BE49-F238E27FC236}">
              <a16:creationId xmlns:a16="http://schemas.microsoft.com/office/drawing/2014/main" id="{FA52953D-70E7-41F9-88A3-906CC7EEC6B9}"/>
            </a:ext>
          </a:extLst>
        </xdr:cNvPr>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887D1255-6141-417E-9C8F-C7962245BEB9}"/>
            </a:ext>
          </a:extLst>
        </xdr:cNvPr>
        <xdr:cNvSpPr txBox="1"/>
      </xdr:nvSpPr>
      <xdr:spPr>
        <a:xfrm>
          <a:off x="46736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80" name="フローチャート: 判断 179">
          <a:extLst>
            <a:ext uri="{FF2B5EF4-FFF2-40B4-BE49-F238E27FC236}">
              <a16:creationId xmlns:a16="http://schemas.microsoft.com/office/drawing/2014/main" id="{938D995F-6D69-499B-96BE-71F9D6D90767}"/>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1" name="フローチャート: 判断 180">
          <a:extLst>
            <a:ext uri="{FF2B5EF4-FFF2-40B4-BE49-F238E27FC236}">
              <a16:creationId xmlns:a16="http://schemas.microsoft.com/office/drawing/2014/main" id="{2750E768-AE16-4BAA-AFEF-9615DCF4D6DE}"/>
            </a:ext>
          </a:extLst>
        </xdr:cNvPr>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91259</xdr:rowOff>
    </xdr:from>
    <xdr:to>
      <xdr:col>15</xdr:col>
      <xdr:colOff>101600</xdr:colOff>
      <xdr:row>61</xdr:row>
      <xdr:rowOff>21409</xdr:rowOff>
    </xdr:to>
    <xdr:sp macro="" textlink="">
      <xdr:nvSpPr>
        <xdr:cNvPr id="182" name="フローチャート: 判断 181">
          <a:extLst>
            <a:ext uri="{FF2B5EF4-FFF2-40B4-BE49-F238E27FC236}">
              <a16:creationId xmlns:a16="http://schemas.microsoft.com/office/drawing/2014/main" id="{1605CA26-8D04-49A3-A0F7-4955895330A0}"/>
            </a:ext>
          </a:extLst>
        </xdr:cNvPr>
        <xdr:cNvSpPr/>
      </xdr:nvSpPr>
      <xdr:spPr>
        <a:xfrm>
          <a:off x="2857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66766</xdr:rowOff>
    </xdr:from>
    <xdr:to>
      <xdr:col>10</xdr:col>
      <xdr:colOff>165100</xdr:colOff>
      <xdr:row>60</xdr:row>
      <xdr:rowOff>168366</xdr:rowOff>
    </xdr:to>
    <xdr:sp macro="" textlink="">
      <xdr:nvSpPr>
        <xdr:cNvPr id="183" name="フローチャート: 判断 182">
          <a:extLst>
            <a:ext uri="{FF2B5EF4-FFF2-40B4-BE49-F238E27FC236}">
              <a16:creationId xmlns:a16="http://schemas.microsoft.com/office/drawing/2014/main" id="{D1BB5BC0-716D-402E-A950-D4231A4A9C8F}"/>
            </a:ext>
          </a:extLst>
        </xdr:cNvPr>
        <xdr:cNvSpPr/>
      </xdr:nvSpPr>
      <xdr:spPr>
        <a:xfrm>
          <a:off x="1968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11249</xdr:rowOff>
    </xdr:from>
    <xdr:to>
      <xdr:col>6</xdr:col>
      <xdr:colOff>38100</xdr:colOff>
      <xdr:row>60</xdr:row>
      <xdr:rowOff>112849</xdr:rowOff>
    </xdr:to>
    <xdr:sp macro="" textlink="">
      <xdr:nvSpPr>
        <xdr:cNvPr id="184" name="フローチャート: 判断 183">
          <a:extLst>
            <a:ext uri="{FF2B5EF4-FFF2-40B4-BE49-F238E27FC236}">
              <a16:creationId xmlns:a16="http://schemas.microsoft.com/office/drawing/2014/main" id="{477B859F-2414-4003-A8B0-79601FB908AE}"/>
            </a:ext>
          </a:extLst>
        </xdr:cNvPr>
        <xdr:cNvSpPr/>
      </xdr:nvSpPr>
      <xdr:spPr>
        <a:xfrm>
          <a:off x="1079500" y="102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B234AC02-02B1-4992-B6F5-29F29DE4EA6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5E53946-98D4-4CCC-A98A-C7C6F8BE7A8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4B32A3C2-4AC0-4D5D-A46D-5D707BF0036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E848F850-2551-4433-90DA-03EAF5B7907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6C03EF2A-C032-4622-B127-346E8D726C0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11249</xdr:rowOff>
    </xdr:from>
    <xdr:to>
      <xdr:col>24</xdr:col>
      <xdr:colOff>114300</xdr:colOff>
      <xdr:row>60</xdr:row>
      <xdr:rowOff>112849</xdr:rowOff>
    </xdr:to>
    <xdr:sp macro="" textlink="">
      <xdr:nvSpPr>
        <xdr:cNvPr id="190" name="楕円 189">
          <a:extLst>
            <a:ext uri="{FF2B5EF4-FFF2-40B4-BE49-F238E27FC236}">
              <a16:creationId xmlns:a16="http://schemas.microsoft.com/office/drawing/2014/main" id="{C24880AA-3D84-45DB-BDA4-DCFA4FA4752E}"/>
            </a:ext>
          </a:extLst>
        </xdr:cNvPr>
        <xdr:cNvSpPr/>
      </xdr:nvSpPr>
      <xdr:spPr>
        <a:xfrm>
          <a:off x="4584700" y="102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34126</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91165ACB-D9C2-4B91-B6A9-8A110CB60C2F}"/>
            </a:ext>
          </a:extLst>
        </xdr:cNvPr>
        <xdr:cNvSpPr txBox="1"/>
      </xdr:nvSpPr>
      <xdr:spPr>
        <a:xfrm>
          <a:off x="4673600" y="10149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153307</xdr:rowOff>
    </xdr:from>
    <xdr:to>
      <xdr:col>20</xdr:col>
      <xdr:colOff>38100</xdr:colOff>
      <xdr:row>60</xdr:row>
      <xdr:rowOff>83457</xdr:rowOff>
    </xdr:to>
    <xdr:sp macro="" textlink="">
      <xdr:nvSpPr>
        <xdr:cNvPr id="192" name="楕円 191">
          <a:extLst>
            <a:ext uri="{FF2B5EF4-FFF2-40B4-BE49-F238E27FC236}">
              <a16:creationId xmlns:a16="http://schemas.microsoft.com/office/drawing/2014/main" id="{F8E88455-5A29-440A-98DD-97DCB0509336}"/>
            </a:ext>
          </a:extLst>
        </xdr:cNvPr>
        <xdr:cNvSpPr/>
      </xdr:nvSpPr>
      <xdr:spPr>
        <a:xfrm>
          <a:off x="3746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32657</xdr:rowOff>
    </xdr:from>
    <xdr:to>
      <xdr:col>24</xdr:col>
      <xdr:colOff>63500</xdr:colOff>
      <xdr:row>60</xdr:row>
      <xdr:rowOff>62049</xdr:rowOff>
    </xdr:to>
    <xdr:cxnSp macro="">
      <xdr:nvCxnSpPr>
        <xdr:cNvPr id="193" name="直線コネクタ 192">
          <a:extLst>
            <a:ext uri="{FF2B5EF4-FFF2-40B4-BE49-F238E27FC236}">
              <a16:creationId xmlns:a16="http://schemas.microsoft.com/office/drawing/2014/main" id="{F829FD4D-BAAC-4C99-8203-C363303758EA}"/>
            </a:ext>
          </a:extLst>
        </xdr:cNvPr>
        <xdr:cNvCxnSpPr/>
      </xdr:nvCxnSpPr>
      <xdr:spPr>
        <a:xfrm>
          <a:off x="3797300" y="10319657"/>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122283</xdr:rowOff>
    </xdr:from>
    <xdr:to>
      <xdr:col>15</xdr:col>
      <xdr:colOff>101600</xdr:colOff>
      <xdr:row>60</xdr:row>
      <xdr:rowOff>52433</xdr:rowOff>
    </xdr:to>
    <xdr:sp macro="" textlink="">
      <xdr:nvSpPr>
        <xdr:cNvPr id="194" name="楕円 193">
          <a:extLst>
            <a:ext uri="{FF2B5EF4-FFF2-40B4-BE49-F238E27FC236}">
              <a16:creationId xmlns:a16="http://schemas.microsoft.com/office/drawing/2014/main" id="{BEC20DD9-CB1E-4398-8B36-BCC658722FCF}"/>
            </a:ext>
          </a:extLst>
        </xdr:cNvPr>
        <xdr:cNvSpPr/>
      </xdr:nvSpPr>
      <xdr:spPr>
        <a:xfrm>
          <a:off x="2857500" y="1023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1633</xdr:rowOff>
    </xdr:from>
    <xdr:to>
      <xdr:col>19</xdr:col>
      <xdr:colOff>177800</xdr:colOff>
      <xdr:row>60</xdr:row>
      <xdr:rowOff>32657</xdr:rowOff>
    </xdr:to>
    <xdr:cxnSp macro="">
      <xdr:nvCxnSpPr>
        <xdr:cNvPr id="195" name="直線コネクタ 194">
          <a:extLst>
            <a:ext uri="{FF2B5EF4-FFF2-40B4-BE49-F238E27FC236}">
              <a16:creationId xmlns:a16="http://schemas.microsoft.com/office/drawing/2014/main" id="{0C53FA40-69BF-483B-9EF6-0CBCBEFE96F4}"/>
            </a:ext>
          </a:extLst>
        </xdr:cNvPr>
        <xdr:cNvCxnSpPr/>
      </xdr:nvCxnSpPr>
      <xdr:spPr>
        <a:xfrm>
          <a:off x="2908300" y="1028863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92891</xdr:rowOff>
    </xdr:from>
    <xdr:to>
      <xdr:col>10</xdr:col>
      <xdr:colOff>165100</xdr:colOff>
      <xdr:row>60</xdr:row>
      <xdr:rowOff>23041</xdr:rowOff>
    </xdr:to>
    <xdr:sp macro="" textlink="">
      <xdr:nvSpPr>
        <xdr:cNvPr id="196" name="楕円 195">
          <a:extLst>
            <a:ext uri="{FF2B5EF4-FFF2-40B4-BE49-F238E27FC236}">
              <a16:creationId xmlns:a16="http://schemas.microsoft.com/office/drawing/2014/main" id="{1573A54A-CD75-4AEA-827E-212D596BAD1C}"/>
            </a:ext>
          </a:extLst>
        </xdr:cNvPr>
        <xdr:cNvSpPr/>
      </xdr:nvSpPr>
      <xdr:spPr>
        <a:xfrm>
          <a:off x="1968500" y="1020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143691</xdr:rowOff>
    </xdr:from>
    <xdr:to>
      <xdr:col>15</xdr:col>
      <xdr:colOff>50800</xdr:colOff>
      <xdr:row>60</xdr:row>
      <xdr:rowOff>1633</xdr:rowOff>
    </xdr:to>
    <xdr:cxnSp macro="">
      <xdr:nvCxnSpPr>
        <xdr:cNvPr id="197" name="直線コネクタ 196">
          <a:extLst>
            <a:ext uri="{FF2B5EF4-FFF2-40B4-BE49-F238E27FC236}">
              <a16:creationId xmlns:a16="http://schemas.microsoft.com/office/drawing/2014/main" id="{DD52EDBB-8648-45C5-BCE1-909234622215}"/>
            </a:ext>
          </a:extLst>
        </xdr:cNvPr>
        <xdr:cNvCxnSpPr/>
      </xdr:nvCxnSpPr>
      <xdr:spPr>
        <a:xfrm>
          <a:off x="2019300" y="1025924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61867</xdr:rowOff>
    </xdr:from>
    <xdr:to>
      <xdr:col>6</xdr:col>
      <xdr:colOff>38100</xdr:colOff>
      <xdr:row>59</xdr:row>
      <xdr:rowOff>163467</xdr:rowOff>
    </xdr:to>
    <xdr:sp macro="" textlink="">
      <xdr:nvSpPr>
        <xdr:cNvPr id="198" name="楕円 197">
          <a:extLst>
            <a:ext uri="{FF2B5EF4-FFF2-40B4-BE49-F238E27FC236}">
              <a16:creationId xmlns:a16="http://schemas.microsoft.com/office/drawing/2014/main" id="{DB9A5F6A-B467-4B33-8D7C-1489AEDDCE09}"/>
            </a:ext>
          </a:extLst>
        </xdr:cNvPr>
        <xdr:cNvSpPr/>
      </xdr:nvSpPr>
      <xdr:spPr>
        <a:xfrm>
          <a:off x="1079500" y="1017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112667</xdr:rowOff>
    </xdr:from>
    <xdr:to>
      <xdr:col>10</xdr:col>
      <xdr:colOff>114300</xdr:colOff>
      <xdr:row>59</xdr:row>
      <xdr:rowOff>143691</xdr:rowOff>
    </xdr:to>
    <xdr:cxnSp macro="">
      <xdr:nvCxnSpPr>
        <xdr:cNvPr id="199" name="直線コネクタ 198">
          <a:extLst>
            <a:ext uri="{FF2B5EF4-FFF2-40B4-BE49-F238E27FC236}">
              <a16:creationId xmlns:a16="http://schemas.microsoft.com/office/drawing/2014/main" id="{1ABC71F1-C180-469F-8D0F-1BB06A7D278B}"/>
            </a:ext>
          </a:extLst>
        </xdr:cNvPr>
        <xdr:cNvCxnSpPr/>
      </xdr:nvCxnSpPr>
      <xdr:spPr>
        <a:xfrm>
          <a:off x="1130300" y="1022821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30497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D9A0AA5C-CB0F-4E88-B168-A0BF371EAF36}"/>
            </a:ext>
          </a:extLst>
        </xdr:cNvPr>
        <xdr:cNvSpPr txBox="1"/>
      </xdr:nvSpPr>
      <xdr:spPr>
        <a:xfrm>
          <a:off x="35820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12536</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D5977680-2C35-49EB-98E9-185B013FBF51}"/>
            </a:ext>
          </a:extLst>
        </xdr:cNvPr>
        <xdr:cNvSpPr txBox="1"/>
      </xdr:nvSpPr>
      <xdr:spPr>
        <a:xfrm>
          <a:off x="2705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159493</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877F0291-5972-4973-8C8C-B836D7E8AF18}"/>
            </a:ext>
          </a:extLst>
        </xdr:cNvPr>
        <xdr:cNvSpPr txBox="1"/>
      </xdr:nvSpPr>
      <xdr:spPr>
        <a:xfrm>
          <a:off x="18167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103976</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716A5CA9-2B1E-438C-BF99-B4EAF6861C5E}"/>
            </a:ext>
          </a:extLst>
        </xdr:cNvPr>
        <xdr:cNvSpPr txBox="1"/>
      </xdr:nvSpPr>
      <xdr:spPr>
        <a:xfrm>
          <a:off x="927744" y="1039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99984</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A9B8C036-2652-4621-B844-9577705B37D2}"/>
            </a:ext>
          </a:extLst>
        </xdr:cNvPr>
        <xdr:cNvSpPr txBox="1"/>
      </xdr:nvSpPr>
      <xdr:spPr>
        <a:xfrm>
          <a:off x="35820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68960</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094B91E5-FE24-48EA-9134-4406B4BF53B5}"/>
            </a:ext>
          </a:extLst>
        </xdr:cNvPr>
        <xdr:cNvSpPr txBox="1"/>
      </xdr:nvSpPr>
      <xdr:spPr>
        <a:xfrm>
          <a:off x="2705744" y="1001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39568</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068DC03C-3172-4B6A-8D3F-71A881E20E51}"/>
            </a:ext>
          </a:extLst>
        </xdr:cNvPr>
        <xdr:cNvSpPr txBox="1"/>
      </xdr:nvSpPr>
      <xdr:spPr>
        <a:xfrm>
          <a:off x="1816744" y="9983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8544</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4C4C140D-8AF0-4BBF-985B-3182BE4C100C}"/>
            </a:ext>
          </a:extLst>
        </xdr:cNvPr>
        <xdr:cNvSpPr txBox="1"/>
      </xdr:nvSpPr>
      <xdr:spPr>
        <a:xfrm>
          <a:off x="9277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30911055-B318-4137-AC9D-E7DA592C4EF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413A7417-F23A-4A6C-BED5-C9E4AD6B500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AE37AC22-4468-49D8-9021-3DA99268755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9F78174F-3EC8-47D2-9FC9-3AAF26F3A7B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2C510625-2B45-4816-A3EF-052CC3DC1FD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7D28F7C8-7DD6-4B8E-9244-DED003117EC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D7FD93E1-F45A-41D1-B5B9-FAA4D3F74C1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37FF82BB-F79A-42F3-B7EA-114150A0AF5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10E31E89-43E9-42BB-BC08-D06292F4DD7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DE65CF-B081-4025-9EC4-F6DF0238DC0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21ADFB1-9871-4206-94FC-C8795B812D0A}"/>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4D5E1053-BDC4-4388-9111-FC8FE27574B7}"/>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14D6AA41-D2CF-436D-B804-5ADC7F497FAB}"/>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1" name="テキスト ボックス 220">
          <a:extLst>
            <a:ext uri="{FF2B5EF4-FFF2-40B4-BE49-F238E27FC236}">
              <a16:creationId xmlns:a16="http://schemas.microsoft.com/office/drawing/2014/main" id="{9D4F8B1C-A0BC-438C-A75A-166788E5355F}"/>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E99996B6-3F8B-48A2-BCA7-F6AC62019D34}"/>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59</xdr:row>
      <xdr:rowOff>29227</xdr:rowOff>
    </xdr:from>
    <xdr:ext cx="749692" cy="259045"/>
    <xdr:sp macro="" textlink="">
      <xdr:nvSpPr>
        <xdr:cNvPr id="223" name="テキスト ボックス 222">
          <a:extLst>
            <a:ext uri="{FF2B5EF4-FFF2-40B4-BE49-F238E27FC236}">
              <a16:creationId xmlns:a16="http://schemas.microsoft.com/office/drawing/2014/main" id="{2198C43E-7505-4087-BEA8-C0099569901A}"/>
            </a:ext>
          </a:extLst>
        </xdr:cNvPr>
        <xdr:cNvSpPr txBox="1"/>
      </xdr:nvSpPr>
      <xdr:spPr>
        <a:xfrm>
          <a:off x="5854308" y="1014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4EEAE0A1-FF31-41D3-A091-E90D387868E2}"/>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56</xdr:row>
      <xdr:rowOff>162577</xdr:rowOff>
    </xdr:from>
    <xdr:ext cx="749692" cy="259045"/>
    <xdr:sp macro="" textlink="">
      <xdr:nvSpPr>
        <xdr:cNvPr id="225" name="テキスト ボックス 224">
          <a:extLst>
            <a:ext uri="{FF2B5EF4-FFF2-40B4-BE49-F238E27FC236}">
              <a16:creationId xmlns:a16="http://schemas.microsoft.com/office/drawing/2014/main" id="{A3A20AD9-CF9F-4FBF-AD02-D880F767B77E}"/>
            </a:ext>
          </a:extLst>
        </xdr:cNvPr>
        <xdr:cNvSpPr txBox="1"/>
      </xdr:nvSpPr>
      <xdr:spPr>
        <a:xfrm>
          <a:off x="5854308" y="976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27A0D984-7154-4213-BBDF-44CDBD3DDA96}"/>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7" name="テキスト ボックス 226">
          <a:extLst>
            <a:ext uri="{FF2B5EF4-FFF2-40B4-BE49-F238E27FC236}">
              <a16:creationId xmlns:a16="http://schemas.microsoft.com/office/drawing/2014/main" id="{ACFED775-E830-4FF5-B455-5630942F2F30}"/>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36498123-B26F-4D70-B4C1-BDD2AA629E6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9" name="テキスト ボックス 228">
          <a:extLst>
            <a:ext uri="{FF2B5EF4-FFF2-40B4-BE49-F238E27FC236}">
              <a16:creationId xmlns:a16="http://schemas.microsoft.com/office/drawing/2014/main" id="{40D124DE-8BA4-49CA-B417-1D1608CF5CBB}"/>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DFB75F39-99BE-412D-90C1-234C995C4F8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157743</xdr:rowOff>
    </xdr:from>
    <xdr:to>
      <xdr:col>54</xdr:col>
      <xdr:colOff>189865</xdr:colOff>
      <xdr:row>64</xdr:row>
      <xdr:rowOff>75709</xdr:rowOff>
    </xdr:to>
    <xdr:cxnSp macro="">
      <xdr:nvCxnSpPr>
        <xdr:cNvPr id="231" name="直線コネクタ 230">
          <a:extLst>
            <a:ext uri="{FF2B5EF4-FFF2-40B4-BE49-F238E27FC236}">
              <a16:creationId xmlns:a16="http://schemas.microsoft.com/office/drawing/2014/main" id="{76382ED6-7FAF-4A17-BCD6-A85546AD931F}"/>
            </a:ext>
          </a:extLst>
        </xdr:cNvPr>
        <xdr:cNvCxnSpPr/>
      </xdr:nvCxnSpPr>
      <xdr:spPr>
        <a:xfrm flipV="1">
          <a:off x="10476865" y="9758943"/>
          <a:ext cx="0" cy="1289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79536</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D21AA62B-1E6C-4A59-8F25-487BF3BFE9A0}"/>
            </a:ext>
          </a:extLst>
        </xdr:cNvPr>
        <xdr:cNvSpPr txBox="1"/>
      </xdr:nvSpPr>
      <xdr:spPr>
        <a:xfrm>
          <a:off x="10515600" y="11052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75709</xdr:rowOff>
    </xdr:from>
    <xdr:to>
      <xdr:col>55</xdr:col>
      <xdr:colOff>88900</xdr:colOff>
      <xdr:row>64</xdr:row>
      <xdr:rowOff>75709</xdr:rowOff>
    </xdr:to>
    <xdr:cxnSp macro="">
      <xdr:nvCxnSpPr>
        <xdr:cNvPr id="233" name="直線コネクタ 232">
          <a:extLst>
            <a:ext uri="{FF2B5EF4-FFF2-40B4-BE49-F238E27FC236}">
              <a16:creationId xmlns:a16="http://schemas.microsoft.com/office/drawing/2014/main" id="{D87E4894-26A9-4AEB-8F2D-AF3D09D5F3FA}"/>
            </a:ext>
          </a:extLst>
        </xdr:cNvPr>
        <xdr:cNvCxnSpPr/>
      </xdr:nvCxnSpPr>
      <xdr:spPr>
        <a:xfrm>
          <a:off x="10388600" y="1104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104420</xdr:rowOff>
    </xdr:from>
    <xdr:ext cx="754822" cy="259045"/>
    <xdr:sp macro="" textlink="">
      <xdr:nvSpPr>
        <xdr:cNvPr id="234" name="【橋りょう・トンネル】&#10;一人当たり有形固定資産（償却資産）額最大値テキスト">
          <a:extLst>
            <a:ext uri="{FF2B5EF4-FFF2-40B4-BE49-F238E27FC236}">
              <a16:creationId xmlns:a16="http://schemas.microsoft.com/office/drawing/2014/main" id="{E69F5FCB-9394-42ED-9A96-D20960315C0C}"/>
            </a:ext>
          </a:extLst>
        </xdr:cNvPr>
        <xdr:cNvSpPr txBox="1"/>
      </xdr:nvSpPr>
      <xdr:spPr>
        <a:xfrm>
          <a:off x="10515600" y="953417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16,929,876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157743</xdr:rowOff>
    </xdr:from>
    <xdr:to>
      <xdr:col>55</xdr:col>
      <xdr:colOff>88900</xdr:colOff>
      <xdr:row>56</xdr:row>
      <xdr:rowOff>157743</xdr:rowOff>
    </xdr:to>
    <xdr:cxnSp macro="">
      <xdr:nvCxnSpPr>
        <xdr:cNvPr id="235" name="直線コネクタ 234">
          <a:extLst>
            <a:ext uri="{FF2B5EF4-FFF2-40B4-BE49-F238E27FC236}">
              <a16:creationId xmlns:a16="http://schemas.microsoft.com/office/drawing/2014/main" id="{2F5E166C-8E81-4F0A-8811-ED768DC5F4D0}"/>
            </a:ext>
          </a:extLst>
        </xdr:cNvPr>
        <xdr:cNvCxnSpPr/>
      </xdr:nvCxnSpPr>
      <xdr:spPr>
        <a:xfrm>
          <a:off x="10388600" y="9758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121184</xdr:rowOff>
    </xdr:from>
    <xdr:ext cx="690189" cy="259045"/>
    <xdr:sp macro="" textlink="">
      <xdr:nvSpPr>
        <xdr:cNvPr id="236" name="【橋りょう・トンネル】&#10;一人当たり有形固定資産（償却資産）額平均値テキスト">
          <a:extLst>
            <a:ext uri="{FF2B5EF4-FFF2-40B4-BE49-F238E27FC236}">
              <a16:creationId xmlns:a16="http://schemas.microsoft.com/office/drawing/2014/main" id="{0805CF19-F962-4207-AA57-AEFDEE91163D}"/>
            </a:ext>
          </a:extLst>
        </xdr:cNvPr>
        <xdr:cNvSpPr txBox="1"/>
      </xdr:nvSpPr>
      <xdr:spPr>
        <a:xfrm>
          <a:off x="10515600" y="1075108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98307</xdr:rowOff>
    </xdr:from>
    <xdr:to>
      <xdr:col>55</xdr:col>
      <xdr:colOff>50800</xdr:colOff>
      <xdr:row>64</xdr:row>
      <xdr:rowOff>28457</xdr:rowOff>
    </xdr:to>
    <xdr:sp macro="" textlink="">
      <xdr:nvSpPr>
        <xdr:cNvPr id="237" name="フローチャート: 判断 236">
          <a:extLst>
            <a:ext uri="{FF2B5EF4-FFF2-40B4-BE49-F238E27FC236}">
              <a16:creationId xmlns:a16="http://schemas.microsoft.com/office/drawing/2014/main" id="{D91B828E-F4B4-4A16-ADAE-BE1AD7334DCE}"/>
            </a:ext>
          </a:extLst>
        </xdr:cNvPr>
        <xdr:cNvSpPr/>
      </xdr:nvSpPr>
      <xdr:spPr>
        <a:xfrm>
          <a:off x="10426700" y="1089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115685</xdr:rowOff>
    </xdr:from>
    <xdr:to>
      <xdr:col>50</xdr:col>
      <xdr:colOff>165100</xdr:colOff>
      <xdr:row>64</xdr:row>
      <xdr:rowOff>45835</xdr:rowOff>
    </xdr:to>
    <xdr:sp macro="" textlink="">
      <xdr:nvSpPr>
        <xdr:cNvPr id="238" name="フローチャート: 判断 237">
          <a:extLst>
            <a:ext uri="{FF2B5EF4-FFF2-40B4-BE49-F238E27FC236}">
              <a16:creationId xmlns:a16="http://schemas.microsoft.com/office/drawing/2014/main" id="{ECD59CA0-A92B-4E0A-A9A3-E4D04FFFCCB5}"/>
            </a:ext>
          </a:extLst>
        </xdr:cNvPr>
        <xdr:cNvSpPr/>
      </xdr:nvSpPr>
      <xdr:spPr>
        <a:xfrm>
          <a:off x="9588500" y="1091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119294</xdr:rowOff>
    </xdr:from>
    <xdr:to>
      <xdr:col>46</xdr:col>
      <xdr:colOff>38100</xdr:colOff>
      <xdr:row>64</xdr:row>
      <xdr:rowOff>49444</xdr:rowOff>
    </xdr:to>
    <xdr:sp macro="" textlink="">
      <xdr:nvSpPr>
        <xdr:cNvPr id="239" name="フローチャート: 判断 238">
          <a:extLst>
            <a:ext uri="{FF2B5EF4-FFF2-40B4-BE49-F238E27FC236}">
              <a16:creationId xmlns:a16="http://schemas.microsoft.com/office/drawing/2014/main" id="{044DEBD8-36DA-49A0-921B-93731D622B40}"/>
            </a:ext>
          </a:extLst>
        </xdr:cNvPr>
        <xdr:cNvSpPr/>
      </xdr:nvSpPr>
      <xdr:spPr>
        <a:xfrm>
          <a:off x="8699500" y="1092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117803</xdr:rowOff>
    </xdr:from>
    <xdr:to>
      <xdr:col>41</xdr:col>
      <xdr:colOff>101600</xdr:colOff>
      <xdr:row>64</xdr:row>
      <xdr:rowOff>47953</xdr:rowOff>
    </xdr:to>
    <xdr:sp macro="" textlink="">
      <xdr:nvSpPr>
        <xdr:cNvPr id="240" name="フローチャート: 判断 239">
          <a:extLst>
            <a:ext uri="{FF2B5EF4-FFF2-40B4-BE49-F238E27FC236}">
              <a16:creationId xmlns:a16="http://schemas.microsoft.com/office/drawing/2014/main" id="{AF6A9A89-76A8-46C2-9B03-6914058D4543}"/>
            </a:ext>
          </a:extLst>
        </xdr:cNvPr>
        <xdr:cNvSpPr/>
      </xdr:nvSpPr>
      <xdr:spPr>
        <a:xfrm>
          <a:off x="7810500" y="10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127574</xdr:rowOff>
    </xdr:from>
    <xdr:to>
      <xdr:col>36</xdr:col>
      <xdr:colOff>165100</xdr:colOff>
      <xdr:row>64</xdr:row>
      <xdr:rowOff>57724</xdr:rowOff>
    </xdr:to>
    <xdr:sp macro="" textlink="">
      <xdr:nvSpPr>
        <xdr:cNvPr id="241" name="フローチャート: 判断 240">
          <a:extLst>
            <a:ext uri="{FF2B5EF4-FFF2-40B4-BE49-F238E27FC236}">
              <a16:creationId xmlns:a16="http://schemas.microsoft.com/office/drawing/2014/main" id="{0C690285-B24E-4CC2-AE61-F0A3E349A759}"/>
            </a:ext>
          </a:extLst>
        </xdr:cNvPr>
        <xdr:cNvSpPr/>
      </xdr:nvSpPr>
      <xdr:spPr>
        <a:xfrm>
          <a:off x="6921500" y="1092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273C92BC-D258-41C6-A7F4-7EAE414E3A9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701F53DF-2A7F-4A61-B6AF-087007EB200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83559755-C7F0-4EF5-A179-E840AA08521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FC83389E-EA5A-446B-85BB-BF32E002A2A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2809F74F-F857-437C-877F-35F638F6485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8010</xdr:rowOff>
    </xdr:from>
    <xdr:to>
      <xdr:col>55</xdr:col>
      <xdr:colOff>50800</xdr:colOff>
      <xdr:row>64</xdr:row>
      <xdr:rowOff>109610</xdr:rowOff>
    </xdr:to>
    <xdr:sp macro="" textlink="">
      <xdr:nvSpPr>
        <xdr:cNvPr id="247" name="楕円 246">
          <a:extLst>
            <a:ext uri="{FF2B5EF4-FFF2-40B4-BE49-F238E27FC236}">
              <a16:creationId xmlns:a16="http://schemas.microsoft.com/office/drawing/2014/main" id="{D26C7A7C-D594-471A-A9B3-EAFE887D97B9}"/>
            </a:ext>
          </a:extLst>
        </xdr:cNvPr>
        <xdr:cNvSpPr/>
      </xdr:nvSpPr>
      <xdr:spPr>
        <a:xfrm>
          <a:off x="10426700" y="1098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94387</xdr:rowOff>
    </xdr:from>
    <xdr:ext cx="599010" cy="259045"/>
    <xdr:sp macro="" textlink="">
      <xdr:nvSpPr>
        <xdr:cNvPr id="248" name="【橋りょう・トンネル】&#10;一人当たり有形固定資産（償却資産）額該当値テキスト">
          <a:extLst>
            <a:ext uri="{FF2B5EF4-FFF2-40B4-BE49-F238E27FC236}">
              <a16:creationId xmlns:a16="http://schemas.microsoft.com/office/drawing/2014/main" id="{9BEFF93C-E768-4DAC-90C2-DE968FCEEDA7}"/>
            </a:ext>
          </a:extLst>
        </xdr:cNvPr>
        <xdr:cNvSpPr txBox="1"/>
      </xdr:nvSpPr>
      <xdr:spPr>
        <a:xfrm>
          <a:off x="10515600" y="10895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8363</xdr:rowOff>
    </xdr:from>
    <xdr:to>
      <xdr:col>50</xdr:col>
      <xdr:colOff>165100</xdr:colOff>
      <xdr:row>64</xdr:row>
      <xdr:rowOff>109963</xdr:rowOff>
    </xdr:to>
    <xdr:sp macro="" textlink="">
      <xdr:nvSpPr>
        <xdr:cNvPr id="249" name="楕円 248">
          <a:extLst>
            <a:ext uri="{FF2B5EF4-FFF2-40B4-BE49-F238E27FC236}">
              <a16:creationId xmlns:a16="http://schemas.microsoft.com/office/drawing/2014/main" id="{316841E9-3671-4205-9DED-D411FC637795}"/>
            </a:ext>
          </a:extLst>
        </xdr:cNvPr>
        <xdr:cNvSpPr/>
      </xdr:nvSpPr>
      <xdr:spPr>
        <a:xfrm>
          <a:off x="9588500" y="1098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58810</xdr:rowOff>
    </xdr:from>
    <xdr:to>
      <xdr:col>55</xdr:col>
      <xdr:colOff>0</xdr:colOff>
      <xdr:row>64</xdr:row>
      <xdr:rowOff>59163</xdr:rowOff>
    </xdr:to>
    <xdr:cxnSp macro="">
      <xdr:nvCxnSpPr>
        <xdr:cNvPr id="250" name="直線コネクタ 249">
          <a:extLst>
            <a:ext uri="{FF2B5EF4-FFF2-40B4-BE49-F238E27FC236}">
              <a16:creationId xmlns:a16="http://schemas.microsoft.com/office/drawing/2014/main" id="{81BA95AE-AA71-4494-8422-7D823D4E7989}"/>
            </a:ext>
          </a:extLst>
        </xdr:cNvPr>
        <xdr:cNvCxnSpPr/>
      </xdr:nvCxnSpPr>
      <xdr:spPr>
        <a:xfrm flipV="1">
          <a:off x="9639300" y="11031610"/>
          <a:ext cx="838200" cy="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8509</xdr:rowOff>
    </xdr:from>
    <xdr:to>
      <xdr:col>46</xdr:col>
      <xdr:colOff>38100</xdr:colOff>
      <xdr:row>64</xdr:row>
      <xdr:rowOff>110109</xdr:rowOff>
    </xdr:to>
    <xdr:sp macro="" textlink="">
      <xdr:nvSpPr>
        <xdr:cNvPr id="251" name="楕円 250">
          <a:extLst>
            <a:ext uri="{FF2B5EF4-FFF2-40B4-BE49-F238E27FC236}">
              <a16:creationId xmlns:a16="http://schemas.microsoft.com/office/drawing/2014/main" id="{D2DAF841-A422-49B6-A8F7-9C7540E0BE69}"/>
            </a:ext>
          </a:extLst>
        </xdr:cNvPr>
        <xdr:cNvSpPr/>
      </xdr:nvSpPr>
      <xdr:spPr>
        <a:xfrm>
          <a:off x="8699500" y="1098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59163</xdr:rowOff>
    </xdr:from>
    <xdr:to>
      <xdr:col>50</xdr:col>
      <xdr:colOff>114300</xdr:colOff>
      <xdr:row>64</xdr:row>
      <xdr:rowOff>59309</xdr:rowOff>
    </xdr:to>
    <xdr:cxnSp macro="">
      <xdr:nvCxnSpPr>
        <xdr:cNvPr id="252" name="直線コネクタ 251">
          <a:extLst>
            <a:ext uri="{FF2B5EF4-FFF2-40B4-BE49-F238E27FC236}">
              <a16:creationId xmlns:a16="http://schemas.microsoft.com/office/drawing/2014/main" id="{03F42FA6-25D0-4D33-BE16-9A84369CD02D}"/>
            </a:ext>
          </a:extLst>
        </xdr:cNvPr>
        <xdr:cNvCxnSpPr/>
      </xdr:nvCxnSpPr>
      <xdr:spPr>
        <a:xfrm flipV="1">
          <a:off x="8750300" y="11031963"/>
          <a:ext cx="889000" cy="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8819</xdr:rowOff>
    </xdr:from>
    <xdr:to>
      <xdr:col>41</xdr:col>
      <xdr:colOff>101600</xdr:colOff>
      <xdr:row>64</xdr:row>
      <xdr:rowOff>110419</xdr:rowOff>
    </xdr:to>
    <xdr:sp macro="" textlink="">
      <xdr:nvSpPr>
        <xdr:cNvPr id="253" name="楕円 252">
          <a:extLst>
            <a:ext uri="{FF2B5EF4-FFF2-40B4-BE49-F238E27FC236}">
              <a16:creationId xmlns:a16="http://schemas.microsoft.com/office/drawing/2014/main" id="{E93DCBE8-C5C8-492B-8D9B-40DB355FFFC4}"/>
            </a:ext>
          </a:extLst>
        </xdr:cNvPr>
        <xdr:cNvSpPr/>
      </xdr:nvSpPr>
      <xdr:spPr>
        <a:xfrm>
          <a:off x="7810500" y="1098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59309</xdr:rowOff>
    </xdr:from>
    <xdr:to>
      <xdr:col>45</xdr:col>
      <xdr:colOff>177800</xdr:colOff>
      <xdr:row>64</xdr:row>
      <xdr:rowOff>59619</xdr:rowOff>
    </xdr:to>
    <xdr:cxnSp macro="">
      <xdr:nvCxnSpPr>
        <xdr:cNvPr id="254" name="直線コネクタ 253">
          <a:extLst>
            <a:ext uri="{FF2B5EF4-FFF2-40B4-BE49-F238E27FC236}">
              <a16:creationId xmlns:a16="http://schemas.microsoft.com/office/drawing/2014/main" id="{23A81C33-47E1-45BE-BBF7-5281254F63A1}"/>
            </a:ext>
          </a:extLst>
        </xdr:cNvPr>
        <xdr:cNvCxnSpPr/>
      </xdr:nvCxnSpPr>
      <xdr:spPr>
        <a:xfrm flipV="1">
          <a:off x="7861300" y="11032109"/>
          <a:ext cx="889000" cy="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8999</xdr:rowOff>
    </xdr:from>
    <xdr:to>
      <xdr:col>36</xdr:col>
      <xdr:colOff>165100</xdr:colOff>
      <xdr:row>64</xdr:row>
      <xdr:rowOff>110599</xdr:rowOff>
    </xdr:to>
    <xdr:sp macro="" textlink="">
      <xdr:nvSpPr>
        <xdr:cNvPr id="255" name="楕円 254">
          <a:extLst>
            <a:ext uri="{FF2B5EF4-FFF2-40B4-BE49-F238E27FC236}">
              <a16:creationId xmlns:a16="http://schemas.microsoft.com/office/drawing/2014/main" id="{B97AC752-5AA4-4037-92E6-FFDA32A32A4D}"/>
            </a:ext>
          </a:extLst>
        </xdr:cNvPr>
        <xdr:cNvSpPr/>
      </xdr:nvSpPr>
      <xdr:spPr>
        <a:xfrm>
          <a:off x="6921500" y="1098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59619</xdr:rowOff>
    </xdr:from>
    <xdr:to>
      <xdr:col>41</xdr:col>
      <xdr:colOff>50800</xdr:colOff>
      <xdr:row>64</xdr:row>
      <xdr:rowOff>59799</xdr:rowOff>
    </xdr:to>
    <xdr:cxnSp macro="">
      <xdr:nvCxnSpPr>
        <xdr:cNvPr id="256" name="直線コネクタ 255">
          <a:extLst>
            <a:ext uri="{FF2B5EF4-FFF2-40B4-BE49-F238E27FC236}">
              <a16:creationId xmlns:a16="http://schemas.microsoft.com/office/drawing/2014/main" id="{1899F6D3-4557-4391-BE32-52394B1A0D8B}"/>
            </a:ext>
          </a:extLst>
        </xdr:cNvPr>
        <xdr:cNvCxnSpPr/>
      </xdr:nvCxnSpPr>
      <xdr:spPr>
        <a:xfrm flipV="1">
          <a:off x="6972300" y="11032419"/>
          <a:ext cx="889000" cy="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62362</xdr:rowOff>
    </xdr:from>
    <xdr:ext cx="690189" cy="259045"/>
    <xdr:sp macro="" textlink="">
      <xdr:nvSpPr>
        <xdr:cNvPr id="257" name="n_1aveValue【橋りょう・トンネル】&#10;一人当たり有形固定資産（償却資産）額">
          <a:extLst>
            <a:ext uri="{FF2B5EF4-FFF2-40B4-BE49-F238E27FC236}">
              <a16:creationId xmlns:a16="http://schemas.microsoft.com/office/drawing/2014/main" id="{47712C66-4CF7-4711-836F-B0935272952F}"/>
            </a:ext>
          </a:extLst>
        </xdr:cNvPr>
        <xdr:cNvSpPr txBox="1"/>
      </xdr:nvSpPr>
      <xdr:spPr>
        <a:xfrm>
          <a:off x="9281505" y="106922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65971</xdr:rowOff>
    </xdr:from>
    <xdr:ext cx="690189" cy="259045"/>
    <xdr:sp macro="" textlink="">
      <xdr:nvSpPr>
        <xdr:cNvPr id="258" name="n_2aveValue【橋りょう・トンネル】&#10;一人当たり有形固定資産（償却資産）額">
          <a:extLst>
            <a:ext uri="{FF2B5EF4-FFF2-40B4-BE49-F238E27FC236}">
              <a16:creationId xmlns:a16="http://schemas.microsoft.com/office/drawing/2014/main" id="{CD20793F-64CD-4B99-852F-74E7036E5898}"/>
            </a:ext>
          </a:extLst>
        </xdr:cNvPr>
        <xdr:cNvSpPr txBox="1"/>
      </xdr:nvSpPr>
      <xdr:spPr>
        <a:xfrm>
          <a:off x="8405205" y="10695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64480</xdr:rowOff>
    </xdr:from>
    <xdr:ext cx="690189" cy="259045"/>
    <xdr:sp macro="" textlink="">
      <xdr:nvSpPr>
        <xdr:cNvPr id="259" name="n_3aveValue【橋りょう・トンネル】&#10;一人当たり有形固定資産（償却資産）額">
          <a:extLst>
            <a:ext uri="{FF2B5EF4-FFF2-40B4-BE49-F238E27FC236}">
              <a16:creationId xmlns:a16="http://schemas.microsoft.com/office/drawing/2014/main" id="{5CBF8AB2-C68D-4217-8354-D1ACD8634B60}"/>
            </a:ext>
          </a:extLst>
        </xdr:cNvPr>
        <xdr:cNvSpPr txBox="1"/>
      </xdr:nvSpPr>
      <xdr:spPr>
        <a:xfrm>
          <a:off x="7516205" y="106943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74251</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9AE7D057-3404-4991-8409-E558A381BF6B}"/>
            </a:ext>
          </a:extLst>
        </xdr:cNvPr>
        <xdr:cNvSpPr txBox="1"/>
      </xdr:nvSpPr>
      <xdr:spPr>
        <a:xfrm>
          <a:off x="6672795" y="10704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101090</xdr:rowOff>
    </xdr:from>
    <xdr:ext cx="599010" cy="259045"/>
    <xdr:sp macro="" textlink="">
      <xdr:nvSpPr>
        <xdr:cNvPr id="261" name="n_1mainValue【橋りょう・トンネル】&#10;一人当たり有形固定資産（償却資産）額">
          <a:extLst>
            <a:ext uri="{FF2B5EF4-FFF2-40B4-BE49-F238E27FC236}">
              <a16:creationId xmlns:a16="http://schemas.microsoft.com/office/drawing/2014/main" id="{6443D129-6FC3-434F-AD30-6D7630162295}"/>
            </a:ext>
          </a:extLst>
        </xdr:cNvPr>
        <xdr:cNvSpPr txBox="1"/>
      </xdr:nvSpPr>
      <xdr:spPr>
        <a:xfrm>
          <a:off x="9327095" y="11073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101236</xdr:rowOff>
    </xdr:from>
    <xdr:ext cx="599010" cy="259045"/>
    <xdr:sp macro="" textlink="">
      <xdr:nvSpPr>
        <xdr:cNvPr id="262" name="n_2mainValue【橋りょう・トンネル】&#10;一人当たり有形固定資産（償却資産）額">
          <a:extLst>
            <a:ext uri="{FF2B5EF4-FFF2-40B4-BE49-F238E27FC236}">
              <a16:creationId xmlns:a16="http://schemas.microsoft.com/office/drawing/2014/main" id="{B0CF3592-6A99-4D3A-BCDD-5B75AB678BAE}"/>
            </a:ext>
          </a:extLst>
        </xdr:cNvPr>
        <xdr:cNvSpPr txBox="1"/>
      </xdr:nvSpPr>
      <xdr:spPr>
        <a:xfrm>
          <a:off x="8450795" y="11074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101546</xdr:rowOff>
    </xdr:from>
    <xdr:ext cx="599010" cy="259045"/>
    <xdr:sp macro="" textlink="">
      <xdr:nvSpPr>
        <xdr:cNvPr id="263" name="n_3mainValue【橋りょう・トンネル】&#10;一人当たり有形固定資産（償却資産）額">
          <a:extLst>
            <a:ext uri="{FF2B5EF4-FFF2-40B4-BE49-F238E27FC236}">
              <a16:creationId xmlns:a16="http://schemas.microsoft.com/office/drawing/2014/main" id="{748F3829-2196-412E-978F-C52A98ABCEC0}"/>
            </a:ext>
          </a:extLst>
        </xdr:cNvPr>
        <xdr:cNvSpPr txBox="1"/>
      </xdr:nvSpPr>
      <xdr:spPr>
        <a:xfrm>
          <a:off x="7561795" y="11074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101726</xdr:rowOff>
    </xdr:from>
    <xdr:ext cx="599010" cy="259045"/>
    <xdr:sp macro="" textlink="">
      <xdr:nvSpPr>
        <xdr:cNvPr id="264" name="n_4mainValue【橋りょう・トンネル】&#10;一人当たり有形固定資産（償却資産）額">
          <a:extLst>
            <a:ext uri="{FF2B5EF4-FFF2-40B4-BE49-F238E27FC236}">
              <a16:creationId xmlns:a16="http://schemas.microsoft.com/office/drawing/2014/main" id="{65339093-A262-4700-842B-9E7FEF2564F0}"/>
            </a:ext>
          </a:extLst>
        </xdr:cNvPr>
        <xdr:cNvSpPr txBox="1"/>
      </xdr:nvSpPr>
      <xdr:spPr>
        <a:xfrm>
          <a:off x="6672795" y="11074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D87273EB-961C-4571-B34F-69A4B9A41D2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8059DEF3-A19C-481E-B773-A3D21465B91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8E59B79-D26E-46B9-8FBC-2A71D1F586C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66C6B664-1D58-4BFA-AC15-D7AAA168EC3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F6284572-4EBD-488B-B51C-CE72B8B021A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38CA55C-EF19-432D-9D7D-94737B78711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4701E53-989E-44BB-8A77-1DE4CBAAD89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522E78EC-66EF-4063-AAAB-9065DD32380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B6224960-2933-4849-8644-CF11EBAED6D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236E5182-BD23-4DE2-B3FB-B5572ABC35C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5024A485-0B76-4CB0-B1C0-5AA0A7417D9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BD4DBC23-E178-4AF4-A192-2B4381453FEA}"/>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A477D548-1427-47B0-80DA-5A434F15A948}"/>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08C2BBB2-9241-430F-AAD3-82C9A6C456E9}"/>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E9D37EC8-D40B-4724-9C34-BD78E96EA45F}"/>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5A877357-DC66-4C72-9A08-58E7F0D0357E}"/>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8A377851-52FF-4DFF-A6D4-E5865671092A}"/>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4510FEEB-F88D-4E10-9C7B-DAE893DAF148}"/>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393FD256-2062-46B5-B092-7F51EA99479A}"/>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E794656E-3FFC-4DE7-BDFE-8F17438F3DE6}"/>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1E9DBB51-6221-4DD8-9C2F-652E66427435}"/>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69C30ABB-9F2A-476C-80F6-C7E01BBBE16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30C675F7-5DB5-458A-B6B3-9C2E9D07BAA7}"/>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EB25E34F-B73B-4E29-BECB-67A350E0133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89" name="直線コネクタ 288">
          <a:extLst>
            <a:ext uri="{FF2B5EF4-FFF2-40B4-BE49-F238E27FC236}">
              <a16:creationId xmlns:a16="http://schemas.microsoft.com/office/drawing/2014/main" id="{532DC20E-EE17-437B-9F38-A187550C002B}"/>
            </a:ext>
          </a:extLst>
        </xdr:cNvPr>
        <xdr:cNvCxnSpPr/>
      </xdr:nvCxnSpPr>
      <xdr:spPr>
        <a:xfrm flipV="1">
          <a:off x="4634865" y="1334833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3D491C0C-3293-417E-A741-757D70689222}"/>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a:extLst>
            <a:ext uri="{FF2B5EF4-FFF2-40B4-BE49-F238E27FC236}">
              <a16:creationId xmlns:a16="http://schemas.microsoft.com/office/drawing/2014/main" id="{1A5CFE67-FB27-4350-911C-483F2FBDAE12}"/>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89DBEC75-5BF8-44FE-B70E-7EBA8E20E209}"/>
            </a:ext>
          </a:extLst>
        </xdr:cNvPr>
        <xdr:cNvSpPr txBox="1"/>
      </xdr:nvSpPr>
      <xdr:spPr>
        <a:xfrm>
          <a:off x="4673600" y="1312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93" name="直線コネクタ 292">
          <a:extLst>
            <a:ext uri="{FF2B5EF4-FFF2-40B4-BE49-F238E27FC236}">
              <a16:creationId xmlns:a16="http://schemas.microsoft.com/office/drawing/2014/main" id="{2D331CA0-D10D-460C-8D8C-2FB4B38C23EE}"/>
            </a:ext>
          </a:extLst>
        </xdr:cNvPr>
        <xdr:cNvCxnSpPr/>
      </xdr:nvCxnSpPr>
      <xdr:spPr>
        <a:xfrm>
          <a:off x="4546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102888</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5BC4C897-4499-48E9-A719-73A2D9AC1164}"/>
            </a:ext>
          </a:extLst>
        </xdr:cNvPr>
        <xdr:cNvSpPr txBox="1"/>
      </xdr:nvSpPr>
      <xdr:spPr>
        <a:xfrm>
          <a:off x="4673600" y="13990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124461</xdr:rowOff>
    </xdr:from>
    <xdr:to>
      <xdr:col>24</xdr:col>
      <xdr:colOff>114300</xdr:colOff>
      <xdr:row>82</xdr:row>
      <xdr:rowOff>54611</xdr:rowOff>
    </xdr:to>
    <xdr:sp macro="" textlink="">
      <xdr:nvSpPr>
        <xdr:cNvPr id="295" name="フローチャート: 判断 294">
          <a:extLst>
            <a:ext uri="{FF2B5EF4-FFF2-40B4-BE49-F238E27FC236}">
              <a16:creationId xmlns:a16="http://schemas.microsoft.com/office/drawing/2014/main" id="{4A3B1A59-E293-46EF-B065-B3D5044AE674}"/>
            </a:ext>
          </a:extLst>
        </xdr:cNvPr>
        <xdr:cNvSpPr/>
      </xdr:nvSpPr>
      <xdr:spPr>
        <a:xfrm>
          <a:off x="45847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96" name="フローチャート: 判断 295">
          <a:extLst>
            <a:ext uri="{FF2B5EF4-FFF2-40B4-BE49-F238E27FC236}">
              <a16:creationId xmlns:a16="http://schemas.microsoft.com/office/drawing/2014/main" id="{6E34C4D5-85FB-4518-8EF1-FFC69A681B88}"/>
            </a:ext>
          </a:extLst>
        </xdr:cNvPr>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126364</xdr:rowOff>
    </xdr:from>
    <xdr:to>
      <xdr:col>15</xdr:col>
      <xdr:colOff>101600</xdr:colOff>
      <xdr:row>82</xdr:row>
      <xdr:rowOff>56514</xdr:rowOff>
    </xdr:to>
    <xdr:sp macro="" textlink="">
      <xdr:nvSpPr>
        <xdr:cNvPr id="297" name="フローチャート: 判断 296">
          <a:extLst>
            <a:ext uri="{FF2B5EF4-FFF2-40B4-BE49-F238E27FC236}">
              <a16:creationId xmlns:a16="http://schemas.microsoft.com/office/drawing/2014/main" id="{BE769A7C-9376-4DAF-8FD3-D1171720E50C}"/>
            </a:ext>
          </a:extLst>
        </xdr:cNvPr>
        <xdr:cNvSpPr/>
      </xdr:nvSpPr>
      <xdr:spPr>
        <a:xfrm>
          <a:off x="2857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86361</xdr:rowOff>
    </xdr:from>
    <xdr:to>
      <xdr:col>10</xdr:col>
      <xdr:colOff>165100</xdr:colOff>
      <xdr:row>82</xdr:row>
      <xdr:rowOff>16511</xdr:rowOff>
    </xdr:to>
    <xdr:sp macro="" textlink="">
      <xdr:nvSpPr>
        <xdr:cNvPr id="298" name="フローチャート: 判断 297">
          <a:extLst>
            <a:ext uri="{FF2B5EF4-FFF2-40B4-BE49-F238E27FC236}">
              <a16:creationId xmlns:a16="http://schemas.microsoft.com/office/drawing/2014/main" id="{984A0A85-A3D6-4CAF-8065-B034FC461843}"/>
            </a:ext>
          </a:extLst>
        </xdr:cNvPr>
        <xdr:cNvSpPr/>
      </xdr:nvSpPr>
      <xdr:spPr>
        <a:xfrm>
          <a:off x="1968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73025</xdr:rowOff>
    </xdr:from>
    <xdr:to>
      <xdr:col>6</xdr:col>
      <xdr:colOff>38100</xdr:colOff>
      <xdr:row>82</xdr:row>
      <xdr:rowOff>3175</xdr:rowOff>
    </xdr:to>
    <xdr:sp macro="" textlink="">
      <xdr:nvSpPr>
        <xdr:cNvPr id="299" name="フローチャート: 判断 298">
          <a:extLst>
            <a:ext uri="{FF2B5EF4-FFF2-40B4-BE49-F238E27FC236}">
              <a16:creationId xmlns:a16="http://schemas.microsoft.com/office/drawing/2014/main" id="{35435525-CC20-44A4-9FD8-FF766DA42C8C}"/>
            </a:ext>
          </a:extLst>
        </xdr:cNvPr>
        <xdr:cNvSpPr/>
      </xdr:nvSpPr>
      <xdr:spPr>
        <a:xfrm>
          <a:off x="1079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5E817AD3-A1F9-40D3-B172-38445613345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CBE443B6-60CD-4ECF-B78B-769A3349662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5E639F3B-5D61-4083-8E02-C784FE02CF5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48E63589-823F-4C00-B061-4AA56584A01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2540D05-C5D9-4B28-BC66-0984D4495B0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153036</xdr:rowOff>
    </xdr:from>
    <xdr:to>
      <xdr:col>24</xdr:col>
      <xdr:colOff>114300</xdr:colOff>
      <xdr:row>79</xdr:row>
      <xdr:rowOff>83186</xdr:rowOff>
    </xdr:to>
    <xdr:sp macro="" textlink="">
      <xdr:nvSpPr>
        <xdr:cNvPr id="305" name="楕円 304">
          <a:extLst>
            <a:ext uri="{FF2B5EF4-FFF2-40B4-BE49-F238E27FC236}">
              <a16:creationId xmlns:a16="http://schemas.microsoft.com/office/drawing/2014/main" id="{2A2BD5D1-04C8-49B3-AF25-29EC473B8B10}"/>
            </a:ext>
          </a:extLst>
        </xdr:cNvPr>
        <xdr:cNvSpPr/>
      </xdr:nvSpPr>
      <xdr:spPr>
        <a:xfrm>
          <a:off x="4584700" y="1352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4463</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80A3AE80-88CD-495C-9277-47FC9EA4CA75}"/>
            </a:ext>
          </a:extLst>
        </xdr:cNvPr>
        <xdr:cNvSpPr txBox="1"/>
      </xdr:nvSpPr>
      <xdr:spPr>
        <a:xfrm>
          <a:off x="4673600" y="1337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143511</xdr:rowOff>
    </xdr:from>
    <xdr:to>
      <xdr:col>20</xdr:col>
      <xdr:colOff>38100</xdr:colOff>
      <xdr:row>79</xdr:row>
      <xdr:rowOff>73661</xdr:rowOff>
    </xdr:to>
    <xdr:sp macro="" textlink="">
      <xdr:nvSpPr>
        <xdr:cNvPr id="307" name="楕円 306">
          <a:extLst>
            <a:ext uri="{FF2B5EF4-FFF2-40B4-BE49-F238E27FC236}">
              <a16:creationId xmlns:a16="http://schemas.microsoft.com/office/drawing/2014/main" id="{A416E1D2-C661-4EB5-B180-491BDF9F1306}"/>
            </a:ext>
          </a:extLst>
        </xdr:cNvPr>
        <xdr:cNvSpPr/>
      </xdr:nvSpPr>
      <xdr:spPr>
        <a:xfrm>
          <a:off x="3746500" y="1351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22861</xdr:rowOff>
    </xdr:from>
    <xdr:to>
      <xdr:col>24</xdr:col>
      <xdr:colOff>63500</xdr:colOff>
      <xdr:row>79</xdr:row>
      <xdr:rowOff>32386</xdr:rowOff>
    </xdr:to>
    <xdr:cxnSp macro="">
      <xdr:nvCxnSpPr>
        <xdr:cNvPr id="308" name="直線コネクタ 307">
          <a:extLst>
            <a:ext uri="{FF2B5EF4-FFF2-40B4-BE49-F238E27FC236}">
              <a16:creationId xmlns:a16="http://schemas.microsoft.com/office/drawing/2014/main" id="{9E83C6B2-767F-4364-916F-61442E81D743}"/>
            </a:ext>
          </a:extLst>
        </xdr:cNvPr>
        <xdr:cNvCxnSpPr/>
      </xdr:nvCxnSpPr>
      <xdr:spPr>
        <a:xfrm>
          <a:off x="3797300" y="13567411"/>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78739</xdr:rowOff>
    </xdr:from>
    <xdr:to>
      <xdr:col>15</xdr:col>
      <xdr:colOff>101600</xdr:colOff>
      <xdr:row>80</xdr:row>
      <xdr:rowOff>8889</xdr:rowOff>
    </xdr:to>
    <xdr:sp macro="" textlink="">
      <xdr:nvSpPr>
        <xdr:cNvPr id="309" name="楕円 308">
          <a:extLst>
            <a:ext uri="{FF2B5EF4-FFF2-40B4-BE49-F238E27FC236}">
              <a16:creationId xmlns:a16="http://schemas.microsoft.com/office/drawing/2014/main" id="{CFEF35FA-BA0D-48E1-B49B-F757B53A6589}"/>
            </a:ext>
          </a:extLst>
        </xdr:cNvPr>
        <xdr:cNvSpPr/>
      </xdr:nvSpPr>
      <xdr:spPr>
        <a:xfrm>
          <a:off x="2857500" y="1362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22861</xdr:rowOff>
    </xdr:from>
    <xdr:to>
      <xdr:col>19</xdr:col>
      <xdr:colOff>177800</xdr:colOff>
      <xdr:row>79</xdr:row>
      <xdr:rowOff>129539</xdr:rowOff>
    </xdr:to>
    <xdr:cxnSp macro="">
      <xdr:nvCxnSpPr>
        <xdr:cNvPr id="310" name="直線コネクタ 309">
          <a:extLst>
            <a:ext uri="{FF2B5EF4-FFF2-40B4-BE49-F238E27FC236}">
              <a16:creationId xmlns:a16="http://schemas.microsoft.com/office/drawing/2014/main" id="{507FB444-3A15-461B-88C1-DFC61A1AAE4D}"/>
            </a:ext>
          </a:extLst>
        </xdr:cNvPr>
        <xdr:cNvCxnSpPr/>
      </xdr:nvCxnSpPr>
      <xdr:spPr>
        <a:xfrm flipV="1">
          <a:off x="2908300" y="13567411"/>
          <a:ext cx="889000" cy="10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17780</xdr:rowOff>
    </xdr:from>
    <xdr:to>
      <xdr:col>10</xdr:col>
      <xdr:colOff>165100</xdr:colOff>
      <xdr:row>81</xdr:row>
      <xdr:rowOff>119380</xdr:rowOff>
    </xdr:to>
    <xdr:sp macro="" textlink="">
      <xdr:nvSpPr>
        <xdr:cNvPr id="311" name="楕円 310">
          <a:extLst>
            <a:ext uri="{FF2B5EF4-FFF2-40B4-BE49-F238E27FC236}">
              <a16:creationId xmlns:a16="http://schemas.microsoft.com/office/drawing/2014/main" id="{0A9E97B5-C63C-4E22-93B8-D6B83E0F4861}"/>
            </a:ext>
          </a:extLst>
        </xdr:cNvPr>
        <xdr:cNvSpPr/>
      </xdr:nvSpPr>
      <xdr:spPr>
        <a:xfrm>
          <a:off x="1968500" y="1390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129539</xdr:rowOff>
    </xdr:from>
    <xdr:to>
      <xdr:col>15</xdr:col>
      <xdr:colOff>50800</xdr:colOff>
      <xdr:row>81</xdr:row>
      <xdr:rowOff>68580</xdr:rowOff>
    </xdr:to>
    <xdr:cxnSp macro="">
      <xdr:nvCxnSpPr>
        <xdr:cNvPr id="312" name="直線コネクタ 311">
          <a:extLst>
            <a:ext uri="{FF2B5EF4-FFF2-40B4-BE49-F238E27FC236}">
              <a16:creationId xmlns:a16="http://schemas.microsoft.com/office/drawing/2014/main" id="{10BA5ED5-0049-4A20-B769-C034C06E5ACD}"/>
            </a:ext>
          </a:extLst>
        </xdr:cNvPr>
        <xdr:cNvCxnSpPr/>
      </xdr:nvCxnSpPr>
      <xdr:spPr>
        <a:xfrm flipV="1">
          <a:off x="2019300" y="13674089"/>
          <a:ext cx="889000" cy="28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61595</xdr:rowOff>
    </xdr:from>
    <xdr:to>
      <xdr:col>6</xdr:col>
      <xdr:colOff>38100</xdr:colOff>
      <xdr:row>80</xdr:row>
      <xdr:rowOff>163195</xdr:rowOff>
    </xdr:to>
    <xdr:sp macro="" textlink="">
      <xdr:nvSpPr>
        <xdr:cNvPr id="313" name="楕円 312">
          <a:extLst>
            <a:ext uri="{FF2B5EF4-FFF2-40B4-BE49-F238E27FC236}">
              <a16:creationId xmlns:a16="http://schemas.microsoft.com/office/drawing/2014/main" id="{B33A9345-84FA-4838-A672-2396CB9A6C70}"/>
            </a:ext>
          </a:extLst>
        </xdr:cNvPr>
        <xdr:cNvSpPr/>
      </xdr:nvSpPr>
      <xdr:spPr>
        <a:xfrm>
          <a:off x="1079500" y="1377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112395</xdr:rowOff>
    </xdr:from>
    <xdr:to>
      <xdr:col>10</xdr:col>
      <xdr:colOff>114300</xdr:colOff>
      <xdr:row>81</xdr:row>
      <xdr:rowOff>68580</xdr:rowOff>
    </xdr:to>
    <xdr:cxnSp macro="">
      <xdr:nvCxnSpPr>
        <xdr:cNvPr id="314" name="直線コネクタ 313">
          <a:extLst>
            <a:ext uri="{FF2B5EF4-FFF2-40B4-BE49-F238E27FC236}">
              <a16:creationId xmlns:a16="http://schemas.microsoft.com/office/drawing/2014/main" id="{DA801A1C-1C85-4691-8238-CBF5BAB34DC0}"/>
            </a:ext>
          </a:extLst>
        </xdr:cNvPr>
        <xdr:cNvCxnSpPr/>
      </xdr:nvCxnSpPr>
      <xdr:spPr>
        <a:xfrm>
          <a:off x="1130300" y="13828395"/>
          <a:ext cx="889000" cy="12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72407</xdr:rowOff>
    </xdr:from>
    <xdr:ext cx="405111" cy="259045"/>
    <xdr:sp macro="" textlink="">
      <xdr:nvSpPr>
        <xdr:cNvPr id="315" name="n_1aveValue【公営住宅】&#10;有形固定資産減価償却率">
          <a:extLst>
            <a:ext uri="{FF2B5EF4-FFF2-40B4-BE49-F238E27FC236}">
              <a16:creationId xmlns:a16="http://schemas.microsoft.com/office/drawing/2014/main" id="{E79F0499-F3D0-4ACD-9E90-C564C2645AB0}"/>
            </a:ext>
          </a:extLst>
        </xdr:cNvPr>
        <xdr:cNvSpPr txBox="1"/>
      </xdr:nvSpPr>
      <xdr:spPr>
        <a:xfrm>
          <a:off x="35820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47641</xdr:rowOff>
    </xdr:from>
    <xdr:ext cx="405111" cy="259045"/>
    <xdr:sp macro="" textlink="">
      <xdr:nvSpPr>
        <xdr:cNvPr id="316" name="n_2aveValue【公営住宅】&#10;有形固定資産減価償却率">
          <a:extLst>
            <a:ext uri="{FF2B5EF4-FFF2-40B4-BE49-F238E27FC236}">
              <a16:creationId xmlns:a16="http://schemas.microsoft.com/office/drawing/2014/main" id="{83F31FC4-5334-4C19-A75C-6A38E4944D8B}"/>
            </a:ext>
          </a:extLst>
        </xdr:cNvPr>
        <xdr:cNvSpPr txBox="1"/>
      </xdr:nvSpPr>
      <xdr:spPr>
        <a:xfrm>
          <a:off x="27057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7638</xdr:rowOff>
    </xdr:from>
    <xdr:ext cx="405111" cy="259045"/>
    <xdr:sp macro="" textlink="">
      <xdr:nvSpPr>
        <xdr:cNvPr id="317" name="n_3aveValue【公営住宅】&#10;有形固定資産減価償却率">
          <a:extLst>
            <a:ext uri="{FF2B5EF4-FFF2-40B4-BE49-F238E27FC236}">
              <a16:creationId xmlns:a16="http://schemas.microsoft.com/office/drawing/2014/main" id="{41A16951-F7B4-44E5-BF67-EDC6A4CED701}"/>
            </a:ext>
          </a:extLst>
        </xdr:cNvPr>
        <xdr:cNvSpPr txBox="1"/>
      </xdr:nvSpPr>
      <xdr:spPr>
        <a:xfrm>
          <a:off x="1816744" y="1406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165752</xdr:rowOff>
    </xdr:from>
    <xdr:ext cx="405111" cy="259045"/>
    <xdr:sp macro="" textlink="">
      <xdr:nvSpPr>
        <xdr:cNvPr id="318" name="n_4aveValue【公営住宅】&#10;有形固定資産減価償却率">
          <a:extLst>
            <a:ext uri="{FF2B5EF4-FFF2-40B4-BE49-F238E27FC236}">
              <a16:creationId xmlns:a16="http://schemas.microsoft.com/office/drawing/2014/main" id="{40CE4556-4FDC-498D-BDB4-9FF94D89C08F}"/>
            </a:ext>
          </a:extLst>
        </xdr:cNvPr>
        <xdr:cNvSpPr txBox="1"/>
      </xdr:nvSpPr>
      <xdr:spPr>
        <a:xfrm>
          <a:off x="927744" y="1405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90188</xdr:rowOff>
    </xdr:from>
    <xdr:ext cx="405111" cy="259045"/>
    <xdr:sp macro="" textlink="">
      <xdr:nvSpPr>
        <xdr:cNvPr id="319" name="n_1mainValue【公営住宅】&#10;有形固定資産減価償却率">
          <a:extLst>
            <a:ext uri="{FF2B5EF4-FFF2-40B4-BE49-F238E27FC236}">
              <a16:creationId xmlns:a16="http://schemas.microsoft.com/office/drawing/2014/main" id="{A4EC56BD-E698-42BF-8FA9-750391B60A56}"/>
            </a:ext>
          </a:extLst>
        </xdr:cNvPr>
        <xdr:cNvSpPr txBox="1"/>
      </xdr:nvSpPr>
      <xdr:spPr>
        <a:xfrm>
          <a:off x="3582044" y="1329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25416</xdr:rowOff>
    </xdr:from>
    <xdr:ext cx="405111" cy="259045"/>
    <xdr:sp macro="" textlink="">
      <xdr:nvSpPr>
        <xdr:cNvPr id="320" name="n_2mainValue【公営住宅】&#10;有形固定資産減価償却率">
          <a:extLst>
            <a:ext uri="{FF2B5EF4-FFF2-40B4-BE49-F238E27FC236}">
              <a16:creationId xmlns:a16="http://schemas.microsoft.com/office/drawing/2014/main" id="{C1723CD9-3111-43E9-9670-BC22EB6449CA}"/>
            </a:ext>
          </a:extLst>
        </xdr:cNvPr>
        <xdr:cNvSpPr txBox="1"/>
      </xdr:nvSpPr>
      <xdr:spPr>
        <a:xfrm>
          <a:off x="2705744" y="1339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135907</xdr:rowOff>
    </xdr:from>
    <xdr:ext cx="405111" cy="259045"/>
    <xdr:sp macro="" textlink="">
      <xdr:nvSpPr>
        <xdr:cNvPr id="321" name="n_3mainValue【公営住宅】&#10;有形固定資産減価償却率">
          <a:extLst>
            <a:ext uri="{FF2B5EF4-FFF2-40B4-BE49-F238E27FC236}">
              <a16:creationId xmlns:a16="http://schemas.microsoft.com/office/drawing/2014/main" id="{CEAE09A9-FE37-45EF-BEEC-9322267679FD}"/>
            </a:ext>
          </a:extLst>
        </xdr:cNvPr>
        <xdr:cNvSpPr txBox="1"/>
      </xdr:nvSpPr>
      <xdr:spPr>
        <a:xfrm>
          <a:off x="1816744"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8272</xdr:rowOff>
    </xdr:from>
    <xdr:ext cx="405111" cy="259045"/>
    <xdr:sp macro="" textlink="">
      <xdr:nvSpPr>
        <xdr:cNvPr id="322" name="n_4mainValue【公営住宅】&#10;有形固定資産減価償却率">
          <a:extLst>
            <a:ext uri="{FF2B5EF4-FFF2-40B4-BE49-F238E27FC236}">
              <a16:creationId xmlns:a16="http://schemas.microsoft.com/office/drawing/2014/main" id="{0EB4EBB1-EF64-456C-AAB5-5986A1A9F904}"/>
            </a:ext>
          </a:extLst>
        </xdr:cNvPr>
        <xdr:cNvSpPr txBox="1"/>
      </xdr:nvSpPr>
      <xdr:spPr>
        <a:xfrm>
          <a:off x="927744" y="1355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43689004-491D-4B68-AF00-11F45DDA098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FA9BBEF8-78D7-4E67-945C-7D351D308BE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3F2D88B4-3D49-49CE-9912-189F86A0467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A487CD9D-D95F-4CF7-A3C3-E0C96156BD2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B8A22A72-2F3F-4F3F-A699-FE3D7E993D9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99DC2C6-00D6-468E-A1FF-525806B570D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442060E9-FCAA-48EC-9623-47D307499F7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F309E9FB-CC9F-48C6-9638-EB0BEAA5D55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2596AEFA-5D17-4C4E-8B32-F5E16A87EE9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38F39B64-A900-4A03-AD99-85C6BD10035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94B73D9B-8F44-44EA-A27A-9D6A5CF14438}"/>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6FA50113-3C95-4190-BE08-177EADCC958C}"/>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47106F38-0F0C-4B78-BC9A-F49CA2011546}"/>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36" name="テキスト ボックス 335">
          <a:extLst>
            <a:ext uri="{FF2B5EF4-FFF2-40B4-BE49-F238E27FC236}">
              <a16:creationId xmlns:a16="http://schemas.microsoft.com/office/drawing/2014/main" id="{9962D964-672D-4031-9DB0-74D273A728E2}"/>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FE4D00CB-7195-4DAF-86F0-EBA7E86D7F33}"/>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8" name="テキスト ボックス 337">
          <a:extLst>
            <a:ext uri="{FF2B5EF4-FFF2-40B4-BE49-F238E27FC236}">
              <a16:creationId xmlns:a16="http://schemas.microsoft.com/office/drawing/2014/main" id="{ABA5E47C-29B2-423A-B02A-B6E6BE4E41D8}"/>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EA686B9C-F7B7-4998-949C-CD73ABC6932E}"/>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40" name="テキスト ボックス 339">
          <a:extLst>
            <a:ext uri="{FF2B5EF4-FFF2-40B4-BE49-F238E27FC236}">
              <a16:creationId xmlns:a16="http://schemas.microsoft.com/office/drawing/2014/main" id="{3E24E9DB-F72A-4883-845A-80000B358FA5}"/>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32EDCA44-EF08-4F49-811D-04F94DB06F3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2" name="テキスト ボックス 341">
          <a:extLst>
            <a:ext uri="{FF2B5EF4-FFF2-40B4-BE49-F238E27FC236}">
              <a16:creationId xmlns:a16="http://schemas.microsoft.com/office/drawing/2014/main" id="{1BBB6CAD-282A-4794-9D94-5E1B1B7313A8}"/>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DA8996E1-79AB-4131-8337-D28914E508E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a:extLst>
            <a:ext uri="{FF2B5EF4-FFF2-40B4-BE49-F238E27FC236}">
              <a16:creationId xmlns:a16="http://schemas.microsoft.com/office/drawing/2014/main" id="{9BAB3ACD-79DB-4CAD-B969-861404409758}"/>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E0FBD5DB-CB93-4ED0-962F-1A53B097945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170002</xdr:rowOff>
    </xdr:from>
    <xdr:to>
      <xdr:col>54</xdr:col>
      <xdr:colOff>189865</xdr:colOff>
      <xdr:row>86</xdr:row>
      <xdr:rowOff>109576</xdr:rowOff>
    </xdr:to>
    <xdr:cxnSp macro="">
      <xdr:nvCxnSpPr>
        <xdr:cNvPr id="346" name="直線コネクタ 345">
          <a:extLst>
            <a:ext uri="{FF2B5EF4-FFF2-40B4-BE49-F238E27FC236}">
              <a16:creationId xmlns:a16="http://schemas.microsoft.com/office/drawing/2014/main" id="{59892CB9-5C83-4637-9AEB-F68AE61E14A6}"/>
            </a:ext>
          </a:extLst>
        </xdr:cNvPr>
        <xdr:cNvCxnSpPr/>
      </xdr:nvCxnSpPr>
      <xdr:spPr>
        <a:xfrm flipV="1">
          <a:off x="10476865" y="13371652"/>
          <a:ext cx="0" cy="148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113403</xdr:rowOff>
    </xdr:from>
    <xdr:ext cx="469744" cy="259045"/>
    <xdr:sp macro="" textlink="">
      <xdr:nvSpPr>
        <xdr:cNvPr id="347" name="【公営住宅】&#10;一人当たり面積最小値テキスト">
          <a:extLst>
            <a:ext uri="{FF2B5EF4-FFF2-40B4-BE49-F238E27FC236}">
              <a16:creationId xmlns:a16="http://schemas.microsoft.com/office/drawing/2014/main" id="{3359085C-1661-424F-A1B9-24C7AA93C03A}"/>
            </a:ext>
          </a:extLst>
        </xdr:cNvPr>
        <xdr:cNvSpPr txBox="1"/>
      </xdr:nvSpPr>
      <xdr:spPr>
        <a:xfrm>
          <a:off x="10515600" y="1485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109576</xdr:rowOff>
    </xdr:from>
    <xdr:to>
      <xdr:col>55</xdr:col>
      <xdr:colOff>88900</xdr:colOff>
      <xdr:row>86</xdr:row>
      <xdr:rowOff>109576</xdr:rowOff>
    </xdr:to>
    <xdr:cxnSp macro="">
      <xdr:nvCxnSpPr>
        <xdr:cNvPr id="348" name="直線コネクタ 347">
          <a:extLst>
            <a:ext uri="{FF2B5EF4-FFF2-40B4-BE49-F238E27FC236}">
              <a16:creationId xmlns:a16="http://schemas.microsoft.com/office/drawing/2014/main" id="{B7E558FA-CA1D-4C2D-87FD-3D3C136C824D}"/>
            </a:ext>
          </a:extLst>
        </xdr:cNvPr>
        <xdr:cNvCxnSpPr/>
      </xdr:nvCxnSpPr>
      <xdr:spPr>
        <a:xfrm>
          <a:off x="10388600" y="148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116679</xdr:rowOff>
    </xdr:from>
    <xdr:ext cx="534377" cy="259045"/>
    <xdr:sp macro="" textlink="">
      <xdr:nvSpPr>
        <xdr:cNvPr id="349" name="【公営住宅】&#10;一人当たり面積最大値テキスト">
          <a:extLst>
            <a:ext uri="{FF2B5EF4-FFF2-40B4-BE49-F238E27FC236}">
              <a16:creationId xmlns:a16="http://schemas.microsoft.com/office/drawing/2014/main" id="{DD74EF4D-74BC-47D3-B748-8C54BC19843D}"/>
            </a:ext>
          </a:extLst>
        </xdr:cNvPr>
        <xdr:cNvSpPr txBox="1"/>
      </xdr:nvSpPr>
      <xdr:spPr>
        <a:xfrm>
          <a:off x="10515600" y="1314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170002</xdr:rowOff>
    </xdr:from>
    <xdr:to>
      <xdr:col>55</xdr:col>
      <xdr:colOff>88900</xdr:colOff>
      <xdr:row>77</xdr:row>
      <xdr:rowOff>170002</xdr:rowOff>
    </xdr:to>
    <xdr:cxnSp macro="">
      <xdr:nvCxnSpPr>
        <xdr:cNvPr id="350" name="直線コネクタ 349">
          <a:extLst>
            <a:ext uri="{FF2B5EF4-FFF2-40B4-BE49-F238E27FC236}">
              <a16:creationId xmlns:a16="http://schemas.microsoft.com/office/drawing/2014/main" id="{D2F299D7-9D70-44C1-9D7F-A450CAB94366}"/>
            </a:ext>
          </a:extLst>
        </xdr:cNvPr>
        <xdr:cNvCxnSpPr/>
      </xdr:nvCxnSpPr>
      <xdr:spPr>
        <a:xfrm>
          <a:off x="10388600" y="1337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75785</xdr:rowOff>
    </xdr:from>
    <xdr:ext cx="469744" cy="259045"/>
    <xdr:sp macro="" textlink="">
      <xdr:nvSpPr>
        <xdr:cNvPr id="351" name="【公営住宅】&#10;一人当たり面積平均値テキスト">
          <a:extLst>
            <a:ext uri="{FF2B5EF4-FFF2-40B4-BE49-F238E27FC236}">
              <a16:creationId xmlns:a16="http://schemas.microsoft.com/office/drawing/2014/main" id="{67E4C044-74D7-4E15-B2E5-E0D7443C2242}"/>
            </a:ext>
          </a:extLst>
        </xdr:cNvPr>
        <xdr:cNvSpPr txBox="1"/>
      </xdr:nvSpPr>
      <xdr:spPr>
        <a:xfrm>
          <a:off x="10515600" y="14477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52908</xdr:rowOff>
    </xdr:from>
    <xdr:to>
      <xdr:col>55</xdr:col>
      <xdr:colOff>50800</xdr:colOff>
      <xdr:row>85</xdr:row>
      <xdr:rowOff>154508</xdr:rowOff>
    </xdr:to>
    <xdr:sp macro="" textlink="">
      <xdr:nvSpPr>
        <xdr:cNvPr id="352" name="フローチャート: 判断 351">
          <a:extLst>
            <a:ext uri="{FF2B5EF4-FFF2-40B4-BE49-F238E27FC236}">
              <a16:creationId xmlns:a16="http://schemas.microsoft.com/office/drawing/2014/main" id="{1890F834-903E-4FB3-8FC8-E596892CF51B}"/>
            </a:ext>
          </a:extLst>
        </xdr:cNvPr>
        <xdr:cNvSpPr/>
      </xdr:nvSpPr>
      <xdr:spPr>
        <a:xfrm>
          <a:off x="10426700" y="1462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63157</xdr:rowOff>
    </xdr:from>
    <xdr:to>
      <xdr:col>50</xdr:col>
      <xdr:colOff>165100</xdr:colOff>
      <xdr:row>85</xdr:row>
      <xdr:rowOff>164757</xdr:rowOff>
    </xdr:to>
    <xdr:sp macro="" textlink="">
      <xdr:nvSpPr>
        <xdr:cNvPr id="353" name="フローチャート: 判断 352">
          <a:extLst>
            <a:ext uri="{FF2B5EF4-FFF2-40B4-BE49-F238E27FC236}">
              <a16:creationId xmlns:a16="http://schemas.microsoft.com/office/drawing/2014/main" id="{45F2146C-E59C-43A4-80B6-80ADEA782790}"/>
            </a:ext>
          </a:extLst>
        </xdr:cNvPr>
        <xdr:cNvSpPr/>
      </xdr:nvSpPr>
      <xdr:spPr>
        <a:xfrm>
          <a:off x="9588500" y="1463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61404</xdr:rowOff>
    </xdr:from>
    <xdr:to>
      <xdr:col>46</xdr:col>
      <xdr:colOff>38100</xdr:colOff>
      <xdr:row>85</xdr:row>
      <xdr:rowOff>163004</xdr:rowOff>
    </xdr:to>
    <xdr:sp macro="" textlink="">
      <xdr:nvSpPr>
        <xdr:cNvPr id="354" name="フローチャート: 判断 353">
          <a:extLst>
            <a:ext uri="{FF2B5EF4-FFF2-40B4-BE49-F238E27FC236}">
              <a16:creationId xmlns:a16="http://schemas.microsoft.com/office/drawing/2014/main" id="{2D95AC7F-CEE2-4CD4-9E0F-A35244E0653F}"/>
            </a:ext>
          </a:extLst>
        </xdr:cNvPr>
        <xdr:cNvSpPr/>
      </xdr:nvSpPr>
      <xdr:spPr>
        <a:xfrm>
          <a:off x="8699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63728</xdr:rowOff>
    </xdr:from>
    <xdr:to>
      <xdr:col>41</xdr:col>
      <xdr:colOff>101600</xdr:colOff>
      <xdr:row>85</xdr:row>
      <xdr:rowOff>165328</xdr:rowOff>
    </xdr:to>
    <xdr:sp macro="" textlink="">
      <xdr:nvSpPr>
        <xdr:cNvPr id="355" name="フローチャート: 判断 354">
          <a:extLst>
            <a:ext uri="{FF2B5EF4-FFF2-40B4-BE49-F238E27FC236}">
              <a16:creationId xmlns:a16="http://schemas.microsoft.com/office/drawing/2014/main" id="{CD541C7E-8367-4D4F-AC01-63942FF5954C}"/>
            </a:ext>
          </a:extLst>
        </xdr:cNvPr>
        <xdr:cNvSpPr/>
      </xdr:nvSpPr>
      <xdr:spPr>
        <a:xfrm>
          <a:off x="7810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97028</xdr:rowOff>
    </xdr:from>
    <xdr:to>
      <xdr:col>36</xdr:col>
      <xdr:colOff>165100</xdr:colOff>
      <xdr:row>86</xdr:row>
      <xdr:rowOff>27178</xdr:rowOff>
    </xdr:to>
    <xdr:sp macro="" textlink="">
      <xdr:nvSpPr>
        <xdr:cNvPr id="356" name="フローチャート: 判断 355">
          <a:extLst>
            <a:ext uri="{FF2B5EF4-FFF2-40B4-BE49-F238E27FC236}">
              <a16:creationId xmlns:a16="http://schemas.microsoft.com/office/drawing/2014/main" id="{FDC4D75C-AA0D-4F27-AE1C-4FB6B3F5FE58}"/>
            </a:ext>
          </a:extLst>
        </xdr:cNvPr>
        <xdr:cNvSpPr/>
      </xdr:nvSpPr>
      <xdr:spPr>
        <a:xfrm>
          <a:off x="6921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34954C39-8D0A-4B5A-94B4-7D77E6AF691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CCD346EB-B946-4873-B373-C4006672F54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D8D70EDD-9AB5-490F-BD4B-17B6A763F99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8BB29427-6AB3-4B0B-BF11-4CBAB2A0C73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E30D75B0-5E92-423E-AC3C-B9CCAEDDB14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41859</xdr:rowOff>
    </xdr:from>
    <xdr:to>
      <xdr:col>55</xdr:col>
      <xdr:colOff>50800</xdr:colOff>
      <xdr:row>86</xdr:row>
      <xdr:rowOff>143459</xdr:rowOff>
    </xdr:to>
    <xdr:sp macro="" textlink="">
      <xdr:nvSpPr>
        <xdr:cNvPr id="362" name="楕円 361">
          <a:extLst>
            <a:ext uri="{FF2B5EF4-FFF2-40B4-BE49-F238E27FC236}">
              <a16:creationId xmlns:a16="http://schemas.microsoft.com/office/drawing/2014/main" id="{C40E9FF7-EC48-4078-8528-5210AED3461B}"/>
            </a:ext>
          </a:extLst>
        </xdr:cNvPr>
        <xdr:cNvSpPr/>
      </xdr:nvSpPr>
      <xdr:spPr>
        <a:xfrm>
          <a:off x="10426700" y="1478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128236</xdr:rowOff>
    </xdr:from>
    <xdr:ext cx="469744" cy="259045"/>
    <xdr:sp macro="" textlink="">
      <xdr:nvSpPr>
        <xdr:cNvPr id="363" name="【公営住宅】&#10;一人当たり面積該当値テキスト">
          <a:extLst>
            <a:ext uri="{FF2B5EF4-FFF2-40B4-BE49-F238E27FC236}">
              <a16:creationId xmlns:a16="http://schemas.microsoft.com/office/drawing/2014/main" id="{7F29F2B4-E1E3-4856-BC00-FEF686A8EC22}"/>
            </a:ext>
          </a:extLst>
        </xdr:cNvPr>
        <xdr:cNvSpPr txBox="1"/>
      </xdr:nvSpPr>
      <xdr:spPr>
        <a:xfrm>
          <a:off x="10515600" y="1470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42659</xdr:rowOff>
    </xdr:from>
    <xdr:to>
      <xdr:col>50</xdr:col>
      <xdr:colOff>165100</xdr:colOff>
      <xdr:row>86</xdr:row>
      <xdr:rowOff>144259</xdr:rowOff>
    </xdr:to>
    <xdr:sp macro="" textlink="">
      <xdr:nvSpPr>
        <xdr:cNvPr id="364" name="楕円 363">
          <a:extLst>
            <a:ext uri="{FF2B5EF4-FFF2-40B4-BE49-F238E27FC236}">
              <a16:creationId xmlns:a16="http://schemas.microsoft.com/office/drawing/2014/main" id="{FA02D0E4-AF58-408C-8F3F-3AA598957C0B}"/>
            </a:ext>
          </a:extLst>
        </xdr:cNvPr>
        <xdr:cNvSpPr/>
      </xdr:nvSpPr>
      <xdr:spPr>
        <a:xfrm>
          <a:off x="9588500" y="1478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92659</xdr:rowOff>
    </xdr:from>
    <xdr:to>
      <xdr:col>55</xdr:col>
      <xdr:colOff>0</xdr:colOff>
      <xdr:row>86</xdr:row>
      <xdr:rowOff>93459</xdr:rowOff>
    </xdr:to>
    <xdr:cxnSp macro="">
      <xdr:nvCxnSpPr>
        <xdr:cNvPr id="365" name="直線コネクタ 364">
          <a:extLst>
            <a:ext uri="{FF2B5EF4-FFF2-40B4-BE49-F238E27FC236}">
              <a16:creationId xmlns:a16="http://schemas.microsoft.com/office/drawing/2014/main" id="{2EA990B1-A48E-45A7-94C3-DD8AB74490EC}"/>
            </a:ext>
          </a:extLst>
        </xdr:cNvPr>
        <xdr:cNvCxnSpPr/>
      </xdr:nvCxnSpPr>
      <xdr:spPr>
        <a:xfrm flipV="1">
          <a:off x="9639300" y="14837359"/>
          <a:ext cx="8382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42507</xdr:rowOff>
    </xdr:from>
    <xdr:to>
      <xdr:col>46</xdr:col>
      <xdr:colOff>38100</xdr:colOff>
      <xdr:row>86</xdr:row>
      <xdr:rowOff>144107</xdr:rowOff>
    </xdr:to>
    <xdr:sp macro="" textlink="">
      <xdr:nvSpPr>
        <xdr:cNvPr id="366" name="楕円 365">
          <a:extLst>
            <a:ext uri="{FF2B5EF4-FFF2-40B4-BE49-F238E27FC236}">
              <a16:creationId xmlns:a16="http://schemas.microsoft.com/office/drawing/2014/main" id="{6FD42FBB-D382-49F6-ADA7-ACADE9F8A5BF}"/>
            </a:ext>
          </a:extLst>
        </xdr:cNvPr>
        <xdr:cNvSpPr/>
      </xdr:nvSpPr>
      <xdr:spPr>
        <a:xfrm>
          <a:off x="8699500" y="1478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93307</xdr:rowOff>
    </xdr:from>
    <xdr:to>
      <xdr:col>50</xdr:col>
      <xdr:colOff>114300</xdr:colOff>
      <xdr:row>86</xdr:row>
      <xdr:rowOff>93459</xdr:rowOff>
    </xdr:to>
    <xdr:cxnSp macro="">
      <xdr:nvCxnSpPr>
        <xdr:cNvPr id="367" name="直線コネクタ 366">
          <a:extLst>
            <a:ext uri="{FF2B5EF4-FFF2-40B4-BE49-F238E27FC236}">
              <a16:creationId xmlns:a16="http://schemas.microsoft.com/office/drawing/2014/main" id="{14428E9A-3DB2-4299-A157-0D5EBE27E185}"/>
            </a:ext>
          </a:extLst>
        </xdr:cNvPr>
        <xdr:cNvCxnSpPr/>
      </xdr:nvCxnSpPr>
      <xdr:spPr>
        <a:xfrm>
          <a:off x="8750300" y="14838007"/>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52718</xdr:rowOff>
    </xdr:from>
    <xdr:to>
      <xdr:col>41</xdr:col>
      <xdr:colOff>101600</xdr:colOff>
      <xdr:row>86</xdr:row>
      <xdr:rowOff>154318</xdr:rowOff>
    </xdr:to>
    <xdr:sp macro="" textlink="">
      <xdr:nvSpPr>
        <xdr:cNvPr id="368" name="楕円 367">
          <a:extLst>
            <a:ext uri="{FF2B5EF4-FFF2-40B4-BE49-F238E27FC236}">
              <a16:creationId xmlns:a16="http://schemas.microsoft.com/office/drawing/2014/main" id="{3F46C3E8-CC36-409E-B81F-E9424337AFB1}"/>
            </a:ext>
          </a:extLst>
        </xdr:cNvPr>
        <xdr:cNvSpPr/>
      </xdr:nvSpPr>
      <xdr:spPr>
        <a:xfrm>
          <a:off x="7810500" y="1479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93307</xdr:rowOff>
    </xdr:from>
    <xdr:to>
      <xdr:col>45</xdr:col>
      <xdr:colOff>177800</xdr:colOff>
      <xdr:row>86</xdr:row>
      <xdr:rowOff>103518</xdr:rowOff>
    </xdr:to>
    <xdr:cxnSp macro="">
      <xdr:nvCxnSpPr>
        <xdr:cNvPr id="369" name="直線コネクタ 368">
          <a:extLst>
            <a:ext uri="{FF2B5EF4-FFF2-40B4-BE49-F238E27FC236}">
              <a16:creationId xmlns:a16="http://schemas.microsoft.com/office/drawing/2014/main" id="{1B851476-2626-43AF-8891-5F8AFC2752FE}"/>
            </a:ext>
          </a:extLst>
        </xdr:cNvPr>
        <xdr:cNvCxnSpPr/>
      </xdr:nvCxnSpPr>
      <xdr:spPr>
        <a:xfrm flipV="1">
          <a:off x="7861300" y="14838007"/>
          <a:ext cx="889000" cy="1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44335</xdr:rowOff>
    </xdr:from>
    <xdr:to>
      <xdr:col>36</xdr:col>
      <xdr:colOff>165100</xdr:colOff>
      <xdr:row>86</xdr:row>
      <xdr:rowOff>145935</xdr:rowOff>
    </xdr:to>
    <xdr:sp macro="" textlink="">
      <xdr:nvSpPr>
        <xdr:cNvPr id="370" name="楕円 369">
          <a:extLst>
            <a:ext uri="{FF2B5EF4-FFF2-40B4-BE49-F238E27FC236}">
              <a16:creationId xmlns:a16="http://schemas.microsoft.com/office/drawing/2014/main" id="{9E2ECD74-5070-486E-9B3D-136FF9991DA4}"/>
            </a:ext>
          </a:extLst>
        </xdr:cNvPr>
        <xdr:cNvSpPr/>
      </xdr:nvSpPr>
      <xdr:spPr>
        <a:xfrm>
          <a:off x="6921500" y="1478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95135</xdr:rowOff>
    </xdr:from>
    <xdr:to>
      <xdr:col>41</xdr:col>
      <xdr:colOff>50800</xdr:colOff>
      <xdr:row>86</xdr:row>
      <xdr:rowOff>103518</xdr:rowOff>
    </xdr:to>
    <xdr:cxnSp macro="">
      <xdr:nvCxnSpPr>
        <xdr:cNvPr id="371" name="直線コネクタ 370">
          <a:extLst>
            <a:ext uri="{FF2B5EF4-FFF2-40B4-BE49-F238E27FC236}">
              <a16:creationId xmlns:a16="http://schemas.microsoft.com/office/drawing/2014/main" id="{6AD2A0FE-EDC2-44FB-807F-C58F97091007}"/>
            </a:ext>
          </a:extLst>
        </xdr:cNvPr>
        <xdr:cNvCxnSpPr/>
      </xdr:nvCxnSpPr>
      <xdr:spPr>
        <a:xfrm>
          <a:off x="6972300" y="14839835"/>
          <a:ext cx="889000" cy="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9834</xdr:rowOff>
    </xdr:from>
    <xdr:ext cx="469744" cy="259045"/>
    <xdr:sp macro="" textlink="">
      <xdr:nvSpPr>
        <xdr:cNvPr id="372" name="n_1aveValue【公営住宅】&#10;一人当たり面積">
          <a:extLst>
            <a:ext uri="{FF2B5EF4-FFF2-40B4-BE49-F238E27FC236}">
              <a16:creationId xmlns:a16="http://schemas.microsoft.com/office/drawing/2014/main" id="{9205191D-7894-4734-A615-CE879E592B27}"/>
            </a:ext>
          </a:extLst>
        </xdr:cNvPr>
        <xdr:cNvSpPr txBox="1"/>
      </xdr:nvSpPr>
      <xdr:spPr>
        <a:xfrm>
          <a:off x="9391727" y="1441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8081</xdr:rowOff>
    </xdr:from>
    <xdr:ext cx="469744" cy="259045"/>
    <xdr:sp macro="" textlink="">
      <xdr:nvSpPr>
        <xdr:cNvPr id="373" name="n_2aveValue【公営住宅】&#10;一人当たり面積">
          <a:extLst>
            <a:ext uri="{FF2B5EF4-FFF2-40B4-BE49-F238E27FC236}">
              <a16:creationId xmlns:a16="http://schemas.microsoft.com/office/drawing/2014/main" id="{3A62E5D9-081B-4649-A2FD-919C2575E540}"/>
            </a:ext>
          </a:extLst>
        </xdr:cNvPr>
        <xdr:cNvSpPr txBox="1"/>
      </xdr:nvSpPr>
      <xdr:spPr>
        <a:xfrm>
          <a:off x="85154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10405</xdr:rowOff>
    </xdr:from>
    <xdr:ext cx="469744" cy="259045"/>
    <xdr:sp macro="" textlink="">
      <xdr:nvSpPr>
        <xdr:cNvPr id="374" name="n_3aveValue【公営住宅】&#10;一人当たり面積">
          <a:extLst>
            <a:ext uri="{FF2B5EF4-FFF2-40B4-BE49-F238E27FC236}">
              <a16:creationId xmlns:a16="http://schemas.microsoft.com/office/drawing/2014/main" id="{08ABCB32-3083-422B-BD2D-09D882F9889D}"/>
            </a:ext>
          </a:extLst>
        </xdr:cNvPr>
        <xdr:cNvSpPr txBox="1"/>
      </xdr:nvSpPr>
      <xdr:spPr>
        <a:xfrm>
          <a:off x="7626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43705</xdr:rowOff>
    </xdr:from>
    <xdr:ext cx="469744" cy="259045"/>
    <xdr:sp macro="" textlink="">
      <xdr:nvSpPr>
        <xdr:cNvPr id="375" name="n_4aveValue【公営住宅】&#10;一人当たり面積">
          <a:extLst>
            <a:ext uri="{FF2B5EF4-FFF2-40B4-BE49-F238E27FC236}">
              <a16:creationId xmlns:a16="http://schemas.microsoft.com/office/drawing/2014/main" id="{A1BE9A08-D507-410F-B26B-9ED9ACC363C0}"/>
            </a:ext>
          </a:extLst>
        </xdr:cNvPr>
        <xdr:cNvSpPr txBox="1"/>
      </xdr:nvSpPr>
      <xdr:spPr>
        <a:xfrm>
          <a:off x="6737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135386</xdr:rowOff>
    </xdr:from>
    <xdr:ext cx="469744" cy="259045"/>
    <xdr:sp macro="" textlink="">
      <xdr:nvSpPr>
        <xdr:cNvPr id="376" name="n_1mainValue【公営住宅】&#10;一人当たり面積">
          <a:extLst>
            <a:ext uri="{FF2B5EF4-FFF2-40B4-BE49-F238E27FC236}">
              <a16:creationId xmlns:a16="http://schemas.microsoft.com/office/drawing/2014/main" id="{9D38F495-CFF7-47B2-A92C-76869A72369C}"/>
            </a:ext>
          </a:extLst>
        </xdr:cNvPr>
        <xdr:cNvSpPr txBox="1"/>
      </xdr:nvSpPr>
      <xdr:spPr>
        <a:xfrm>
          <a:off x="9391727" y="14880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135234</xdr:rowOff>
    </xdr:from>
    <xdr:ext cx="469744" cy="259045"/>
    <xdr:sp macro="" textlink="">
      <xdr:nvSpPr>
        <xdr:cNvPr id="377" name="n_2mainValue【公営住宅】&#10;一人当たり面積">
          <a:extLst>
            <a:ext uri="{FF2B5EF4-FFF2-40B4-BE49-F238E27FC236}">
              <a16:creationId xmlns:a16="http://schemas.microsoft.com/office/drawing/2014/main" id="{422466B9-0F26-49D7-85F1-76029BFE6674}"/>
            </a:ext>
          </a:extLst>
        </xdr:cNvPr>
        <xdr:cNvSpPr txBox="1"/>
      </xdr:nvSpPr>
      <xdr:spPr>
        <a:xfrm>
          <a:off x="8515427" y="1487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145445</xdr:rowOff>
    </xdr:from>
    <xdr:ext cx="469744" cy="259045"/>
    <xdr:sp macro="" textlink="">
      <xdr:nvSpPr>
        <xdr:cNvPr id="378" name="n_3mainValue【公営住宅】&#10;一人当たり面積">
          <a:extLst>
            <a:ext uri="{FF2B5EF4-FFF2-40B4-BE49-F238E27FC236}">
              <a16:creationId xmlns:a16="http://schemas.microsoft.com/office/drawing/2014/main" id="{DDD3475F-568D-4133-9372-91218CA45A62}"/>
            </a:ext>
          </a:extLst>
        </xdr:cNvPr>
        <xdr:cNvSpPr txBox="1"/>
      </xdr:nvSpPr>
      <xdr:spPr>
        <a:xfrm>
          <a:off x="7626427" y="1489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137062</xdr:rowOff>
    </xdr:from>
    <xdr:ext cx="469744" cy="259045"/>
    <xdr:sp macro="" textlink="">
      <xdr:nvSpPr>
        <xdr:cNvPr id="379" name="n_4mainValue【公営住宅】&#10;一人当たり面積">
          <a:extLst>
            <a:ext uri="{FF2B5EF4-FFF2-40B4-BE49-F238E27FC236}">
              <a16:creationId xmlns:a16="http://schemas.microsoft.com/office/drawing/2014/main" id="{652B84FB-B426-4168-AAA4-6253A400121B}"/>
            </a:ext>
          </a:extLst>
        </xdr:cNvPr>
        <xdr:cNvSpPr txBox="1"/>
      </xdr:nvSpPr>
      <xdr:spPr>
        <a:xfrm>
          <a:off x="6737427" y="14881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2292A2FC-71AF-42A4-B303-B915486B42C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494D60D8-08EE-4CE9-B128-3C8733C250B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3CC2BB23-1E8F-475E-9AC9-2E26E24551C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4428EDAA-8ACE-4D24-989B-D58B194D8CE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0CFDA538-4304-4A78-8518-A463372BB3E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8FB8C778-9884-40D0-99D1-BCA9F0D1758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D8F271F6-2DD0-4177-93A5-6C4B2A3B76F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AC07E331-209E-408B-906F-B64DA215AFA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3714B12F-1D49-4994-A77B-7FDD5CE94CA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67EED86A-6E77-4381-88D3-9342D029B61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DEDAEEDD-18FC-4051-9351-F1363DFAC80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951775A8-B012-43F6-A635-89A17925005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5513FB9D-2596-4BB4-A87D-60187A839D5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0BA24B20-064C-481C-B4F9-9F478752B61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06FD69DD-5886-4BB1-9B42-204DC81CFA7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74BCB7AB-7F7B-4CBF-99DB-8E7A2411791A}"/>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A9E2AB69-A1A6-4814-B15F-17DCFCA1D9A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3562E958-7B5A-4730-AFAA-25DF6F9295C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E2172589-A216-47A2-9EE8-1A58B6A8FF7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71B2127E-34B7-40D4-8154-34200680C85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23982253-7789-4C74-A856-648B1D75CB4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FE0ADD28-3B37-4AE0-A1E5-AC0CA2DC228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B4C391C6-1551-4FC2-9C22-537D1A9B9E8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1EA9A4DD-351E-44FA-8AB1-6B4CAD36FFB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275FC608-181B-43E0-8217-5AB7660DEF6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A20FDF26-5C8A-4B3B-88E8-0D4F7C89A0B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68B4C691-A621-4391-899D-5319659FDCB6}"/>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a16="http://schemas.microsoft.com/office/drawing/2014/main" id="{EFF97263-3E44-4F53-8273-B43DAD2D4CAB}"/>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a16="http://schemas.microsoft.com/office/drawing/2014/main" id="{6FBF1E06-4470-4DB1-A742-12DD6FC7279E}"/>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a16="http://schemas.microsoft.com/office/drawing/2014/main" id="{A03015D9-A8CF-4E6F-B13D-A4C05F85790E}"/>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a16="http://schemas.microsoft.com/office/drawing/2014/main" id="{17A10A0A-3B5E-4FE0-8413-128D5A2E6191}"/>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a16="http://schemas.microsoft.com/office/drawing/2014/main" id="{C10142DB-4252-4687-9921-8DF44D671983}"/>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a16="http://schemas.microsoft.com/office/drawing/2014/main" id="{3196FC1C-3A3E-4495-9D2D-F1C1374B08A3}"/>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a16="http://schemas.microsoft.com/office/drawing/2014/main" id="{4E7136A5-4293-492A-8065-5B0935DC203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a16="http://schemas.microsoft.com/office/drawing/2014/main" id="{347C9509-16DB-4EF1-8698-0FDAE1960A28}"/>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a16="http://schemas.microsoft.com/office/drawing/2014/main" id="{0F24D17F-8D07-4113-87DD-CDE840A79E8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a16="http://schemas.microsoft.com/office/drawing/2014/main" id="{4E20DD17-10EF-4060-BF98-E9C488B4CFA5}"/>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a16="http://schemas.microsoft.com/office/drawing/2014/main" id="{35CF4504-8844-43E8-B4DF-BBDA597F7D11}"/>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a16="http://schemas.microsoft.com/office/drawing/2014/main" id="{A05207E5-7796-4691-803E-7120EFFC5E0E}"/>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851DB9F4-6304-4C26-A859-30DEAB5A0D3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5E096FF9-350F-41E1-9FF8-4764F1AF6F1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85997</xdr:rowOff>
    </xdr:from>
    <xdr:to>
      <xdr:col>85</xdr:col>
      <xdr:colOff>126364</xdr:colOff>
      <xdr:row>42</xdr:row>
      <xdr:rowOff>92528</xdr:rowOff>
    </xdr:to>
    <xdr:cxnSp macro="">
      <xdr:nvCxnSpPr>
        <xdr:cNvPr id="421" name="直線コネクタ 420">
          <a:extLst>
            <a:ext uri="{FF2B5EF4-FFF2-40B4-BE49-F238E27FC236}">
              <a16:creationId xmlns:a16="http://schemas.microsoft.com/office/drawing/2014/main" id="{1C76A95E-9C4D-4A3E-9E1B-25BDEE5EB5C3}"/>
            </a:ext>
          </a:extLst>
        </xdr:cNvPr>
        <xdr:cNvCxnSpPr/>
      </xdr:nvCxnSpPr>
      <xdr:spPr>
        <a:xfrm flipV="1">
          <a:off x="16318864" y="5743847"/>
          <a:ext cx="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a:extLst>
            <a:ext uri="{FF2B5EF4-FFF2-40B4-BE49-F238E27FC236}">
              <a16:creationId xmlns:a16="http://schemas.microsoft.com/office/drawing/2014/main" id="{C25912C4-6D39-4252-9318-45893CC8ACDC}"/>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a:extLst>
            <a:ext uri="{FF2B5EF4-FFF2-40B4-BE49-F238E27FC236}">
              <a16:creationId xmlns:a16="http://schemas.microsoft.com/office/drawing/2014/main" id="{C5AB1C3D-79F6-49B0-84B6-F18C8CD15B97}"/>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32674</xdr:rowOff>
    </xdr:from>
    <xdr:ext cx="340478" cy="259045"/>
    <xdr:sp macro="" textlink="">
      <xdr:nvSpPr>
        <xdr:cNvPr id="424" name="【認定こども園・幼稚園・保育所】&#10;有形固定資産減価償却率最大値テキスト">
          <a:extLst>
            <a:ext uri="{FF2B5EF4-FFF2-40B4-BE49-F238E27FC236}">
              <a16:creationId xmlns:a16="http://schemas.microsoft.com/office/drawing/2014/main" id="{04C5596A-30D9-43C1-A8DC-91DA60EEA8F2}"/>
            </a:ext>
          </a:extLst>
        </xdr:cNvPr>
        <xdr:cNvSpPr txBox="1"/>
      </xdr:nvSpPr>
      <xdr:spPr>
        <a:xfrm>
          <a:off x="16357600" y="55190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85997</xdr:rowOff>
    </xdr:from>
    <xdr:to>
      <xdr:col>86</xdr:col>
      <xdr:colOff>25400</xdr:colOff>
      <xdr:row>33</xdr:row>
      <xdr:rowOff>85997</xdr:rowOff>
    </xdr:to>
    <xdr:cxnSp macro="">
      <xdr:nvCxnSpPr>
        <xdr:cNvPr id="425" name="直線コネクタ 424">
          <a:extLst>
            <a:ext uri="{FF2B5EF4-FFF2-40B4-BE49-F238E27FC236}">
              <a16:creationId xmlns:a16="http://schemas.microsoft.com/office/drawing/2014/main" id="{5B54C75C-550A-4018-AB39-F5D6BE6732AF}"/>
            </a:ext>
          </a:extLst>
        </xdr:cNvPr>
        <xdr:cNvCxnSpPr/>
      </xdr:nvCxnSpPr>
      <xdr:spPr>
        <a:xfrm>
          <a:off x="16230600" y="574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100166</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E5080EE0-4FEF-4046-9CE4-4A31C5AF1C6D}"/>
            </a:ext>
          </a:extLst>
        </xdr:cNvPr>
        <xdr:cNvSpPr txBox="1"/>
      </xdr:nvSpPr>
      <xdr:spPr>
        <a:xfrm>
          <a:off x="16357600" y="6443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427" name="フローチャート: 判断 426">
          <a:extLst>
            <a:ext uri="{FF2B5EF4-FFF2-40B4-BE49-F238E27FC236}">
              <a16:creationId xmlns:a16="http://schemas.microsoft.com/office/drawing/2014/main" id="{08612B0E-923A-465B-9395-48D7B52A57E7}"/>
            </a:ext>
          </a:extLst>
        </xdr:cNvPr>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128270</xdr:rowOff>
    </xdr:from>
    <xdr:to>
      <xdr:col>81</xdr:col>
      <xdr:colOff>101600</xdr:colOff>
      <xdr:row>38</xdr:row>
      <xdr:rowOff>58420</xdr:rowOff>
    </xdr:to>
    <xdr:sp macro="" textlink="">
      <xdr:nvSpPr>
        <xdr:cNvPr id="428" name="フローチャート: 判断 427">
          <a:extLst>
            <a:ext uri="{FF2B5EF4-FFF2-40B4-BE49-F238E27FC236}">
              <a16:creationId xmlns:a16="http://schemas.microsoft.com/office/drawing/2014/main" id="{C1ABC79A-768D-44DC-96F1-7CF4315DF560}"/>
            </a:ext>
          </a:extLst>
        </xdr:cNvPr>
        <xdr:cNvSpPr/>
      </xdr:nvSpPr>
      <xdr:spPr>
        <a:xfrm>
          <a:off x="1543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429" name="フローチャート: 判断 428">
          <a:extLst>
            <a:ext uri="{FF2B5EF4-FFF2-40B4-BE49-F238E27FC236}">
              <a16:creationId xmlns:a16="http://schemas.microsoft.com/office/drawing/2014/main" id="{50BF0CA4-F834-4227-A551-2A245EB5554C}"/>
            </a:ext>
          </a:extLst>
        </xdr:cNvPr>
        <xdr:cNvSpPr/>
      </xdr:nvSpPr>
      <xdr:spPr>
        <a:xfrm>
          <a:off x="14541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33565</xdr:rowOff>
    </xdr:from>
    <xdr:to>
      <xdr:col>72</xdr:col>
      <xdr:colOff>38100</xdr:colOff>
      <xdr:row>38</xdr:row>
      <xdr:rowOff>135165</xdr:rowOff>
    </xdr:to>
    <xdr:sp macro="" textlink="">
      <xdr:nvSpPr>
        <xdr:cNvPr id="430" name="フローチャート: 判断 429">
          <a:extLst>
            <a:ext uri="{FF2B5EF4-FFF2-40B4-BE49-F238E27FC236}">
              <a16:creationId xmlns:a16="http://schemas.microsoft.com/office/drawing/2014/main" id="{4A41B6A7-02AD-47BC-BFE1-FE21083179F4}"/>
            </a:ext>
          </a:extLst>
        </xdr:cNvPr>
        <xdr:cNvSpPr/>
      </xdr:nvSpPr>
      <xdr:spPr>
        <a:xfrm>
          <a:off x="13652500" y="654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431" name="フローチャート: 判断 430">
          <a:extLst>
            <a:ext uri="{FF2B5EF4-FFF2-40B4-BE49-F238E27FC236}">
              <a16:creationId xmlns:a16="http://schemas.microsoft.com/office/drawing/2014/main" id="{D1C7FC40-0A28-4C3A-805A-97D00F7BECA7}"/>
            </a:ext>
          </a:extLst>
        </xdr:cNvPr>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68CCA2B-E9A0-4F21-805B-BAE149164A9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6D2FF2B5-4478-4176-8A5B-9ADA07D9431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E714D59-C80E-4D2A-AD09-2AC529022D5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D90987F0-5E1D-4E99-90ED-39C9FF52CC8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A6435112-84B1-4672-B933-D2A0A19A9AF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907</xdr:rowOff>
    </xdr:from>
    <xdr:to>
      <xdr:col>85</xdr:col>
      <xdr:colOff>177800</xdr:colOff>
      <xdr:row>35</xdr:row>
      <xdr:rowOff>102507</xdr:rowOff>
    </xdr:to>
    <xdr:sp macro="" textlink="">
      <xdr:nvSpPr>
        <xdr:cNvPr id="437" name="楕円 436">
          <a:extLst>
            <a:ext uri="{FF2B5EF4-FFF2-40B4-BE49-F238E27FC236}">
              <a16:creationId xmlns:a16="http://schemas.microsoft.com/office/drawing/2014/main" id="{E1BD5722-A36A-4822-BC9A-7F4533DE8105}"/>
            </a:ext>
          </a:extLst>
        </xdr:cNvPr>
        <xdr:cNvSpPr/>
      </xdr:nvSpPr>
      <xdr:spPr>
        <a:xfrm>
          <a:off x="16268700" y="600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23784</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453EAF46-A37B-4321-A10E-71E2E0F98158}"/>
            </a:ext>
          </a:extLst>
        </xdr:cNvPr>
        <xdr:cNvSpPr txBox="1"/>
      </xdr:nvSpPr>
      <xdr:spPr>
        <a:xfrm>
          <a:off x="16357600" y="585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123372</xdr:rowOff>
    </xdr:from>
    <xdr:to>
      <xdr:col>81</xdr:col>
      <xdr:colOff>101600</xdr:colOff>
      <xdr:row>35</xdr:row>
      <xdr:rowOff>53522</xdr:rowOff>
    </xdr:to>
    <xdr:sp macro="" textlink="">
      <xdr:nvSpPr>
        <xdr:cNvPr id="439" name="楕円 438">
          <a:extLst>
            <a:ext uri="{FF2B5EF4-FFF2-40B4-BE49-F238E27FC236}">
              <a16:creationId xmlns:a16="http://schemas.microsoft.com/office/drawing/2014/main" id="{6921572B-C2E2-43D2-BCB1-4BF6178755DB}"/>
            </a:ext>
          </a:extLst>
        </xdr:cNvPr>
        <xdr:cNvSpPr/>
      </xdr:nvSpPr>
      <xdr:spPr>
        <a:xfrm>
          <a:off x="15430500" y="595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2722</xdr:rowOff>
    </xdr:from>
    <xdr:to>
      <xdr:col>85</xdr:col>
      <xdr:colOff>127000</xdr:colOff>
      <xdr:row>35</xdr:row>
      <xdr:rowOff>51707</xdr:rowOff>
    </xdr:to>
    <xdr:cxnSp macro="">
      <xdr:nvCxnSpPr>
        <xdr:cNvPr id="440" name="直線コネクタ 439">
          <a:extLst>
            <a:ext uri="{FF2B5EF4-FFF2-40B4-BE49-F238E27FC236}">
              <a16:creationId xmlns:a16="http://schemas.microsoft.com/office/drawing/2014/main" id="{AC409E9E-A2E2-4AFD-8762-73280A95235C}"/>
            </a:ext>
          </a:extLst>
        </xdr:cNvPr>
        <xdr:cNvCxnSpPr/>
      </xdr:nvCxnSpPr>
      <xdr:spPr>
        <a:xfrm>
          <a:off x="15481300" y="6003472"/>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74386</xdr:rowOff>
    </xdr:from>
    <xdr:to>
      <xdr:col>76</xdr:col>
      <xdr:colOff>165100</xdr:colOff>
      <xdr:row>35</xdr:row>
      <xdr:rowOff>4536</xdr:rowOff>
    </xdr:to>
    <xdr:sp macro="" textlink="">
      <xdr:nvSpPr>
        <xdr:cNvPr id="441" name="楕円 440">
          <a:extLst>
            <a:ext uri="{FF2B5EF4-FFF2-40B4-BE49-F238E27FC236}">
              <a16:creationId xmlns:a16="http://schemas.microsoft.com/office/drawing/2014/main" id="{0FA0164F-A91A-49A4-B4A3-4D75C332407C}"/>
            </a:ext>
          </a:extLst>
        </xdr:cNvPr>
        <xdr:cNvSpPr/>
      </xdr:nvSpPr>
      <xdr:spPr>
        <a:xfrm>
          <a:off x="14541500" y="590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125186</xdr:rowOff>
    </xdr:from>
    <xdr:to>
      <xdr:col>81</xdr:col>
      <xdr:colOff>50800</xdr:colOff>
      <xdr:row>35</xdr:row>
      <xdr:rowOff>2722</xdr:rowOff>
    </xdr:to>
    <xdr:cxnSp macro="">
      <xdr:nvCxnSpPr>
        <xdr:cNvPr id="442" name="直線コネクタ 441">
          <a:extLst>
            <a:ext uri="{FF2B5EF4-FFF2-40B4-BE49-F238E27FC236}">
              <a16:creationId xmlns:a16="http://schemas.microsoft.com/office/drawing/2014/main" id="{0F71884D-B2F7-4F2B-87E3-4BED70D3CDA3}"/>
            </a:ext>
          </a:extLst>
        </xdr:cNvPr>
        <xdr:cNvCxnSpPr/>
      </xdr:nvCxnSpPr>
      <xdr:spPr>
        <a:xfrm>
          <a:off x="14592300" y="5954486"/>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36830</xdr:rowOff>
    </xdr:from>
    <xdr:to>
      <xdr:col>72</xdr:col>
      <xdr:colOff>38100</xdr:colOff>
      <xdr:row>34</xdr:row>
      <xdr:rowOff>138430</xdr:rowOff>
    </xdr:to>
    <xdr:sp macro="" textlink="">
      <xdr:nvSpPr>
        <xdr:cNvPr id="443" name="楕円 442">
          <a:extLst>
            <a:ext uri="{FF2B5EF4-FFF2-40B4-BE49-F238E27FC236}">
              <a16:creationId xmlns:a16="http://schemas.microsoft.com/office/drawing/2014/main" id="{93337DA3-5CF9-4D4E-AE0A-75798FCCB3AD}"/>
            </a:ext>
          </a:extLst>
        </xdr:cNvPr>
        <xdr:cNvSpPr/>
      </xdr:nvSpPr>
      <xdr:spPr>
        <a:xfrm>
          <a:off x="13652500" y="586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87630</xdr:rowOff>
    </xdr:from>
    <xdr:to>
      <xdr:col>76</xdr:col>
      <xdr:colOff>114300</xdr:colOff>
      <xdr:row>34</xdr:row>
      <xdr:rowOff>125186</xdr:rowOff>
    </xdr:to>
    <xdr:cxnSp macro="">
      <xdr:nvCxnSpPr>
        <xdr:cNvPr id="444" name="直線コネクタ 443">
          <a:extLst>
            <a:ext uri="{FF2B5EF4-FFF2-40B4-BE49-F238E27FC236}">
              <a16:creationId xmlns:a16="http://schemas.microsoft.com/office/drawing/2014/main" id="{DE40B84D-49DE-46D7-A62B-3560A4AD3AF4}"/>
            </a:ext>
          </a:extLst>
        </xdr:cNvPr>
        <xdr:cNvCxnSpPr/>
      </xdr:nvCxnSpPr>
      <xdr:spPr>
        <a:xfrm>
          <a:off x="13703300" y="591693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147864</xdr:rowOff>
    </xdr:from>
    <xdr:to>
      <xdr:col>67</xdr:col>
      <xdr:colOff>101600</xdr:colOff>
      <xdr:row>34</xdr:row>
      <xdr:rowOff>78014</xdr:rowOff>
    </xdr:to>
    <xdr:sp macro="" textlink="">
      <xdr:nvSpPr>
        <xdr:cNvPr id="445" name="楕円 444">
          <a:extLst>
            <a:ext uri="{FF2B5EF4-FFF2-40B4-BE49-F238E27FC236}">
              <a16:creationId xmlns:a16="http://schemas.microsoft.com/office/drawing/2014/main" id="{36D33EBC-060F-431F-94E8-1A7028ACF1FF}"/>
            </a:ext>
          </a:extLst>
        </xdr:cNvPr>
        <xdr:cNvSpPr/>
      </xdr:nvSpPr>
      <xdr:spPr>
        <a:xfrm>
          <a:off x="12763500" y="580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27214</xdr:rowOff>
    </xdr:from>
    <xdr:to>
      <xdr:col>71</xdr:col>
      <xdr:colOff>177800</xdr:colOff>
      <xdr:row>34</xdr:row>
      <xdr:rowOff>87630</xdr:rowOff>
    </xdr:to>
    <xdr:cxnSp macro="">
      <xdr:nvCxnSpPr>
        <xdr:cNvPr id="446" name="直線コネクタ 445">
          <a:extLst>
            <a:ext uri="{FF2B5EF4-FFF2-40B4-BE49-F238E27FC236}">
              <a16:creationId xmlns:a16="http://schemas.microsoft.com/office/drawing/2014/main" id="{133CB6F1-4B0E-485C-ABB9-D0F297CEA303}"/>
            </a:ext>
          </a:extLst>
        </xdr:cNvPr>
        <xdr:cNvCxnSpPr/>
      </xdr:nvCxnSpPr>
      <xdr:spPr>
        <a:xfrm>
          <a:off x="12814300" y="5856514"/>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49547</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73087ADE-55F5-4D68-BD96-FAED3373C596}"/>
            </a:ext>
          </a:extLst>
        </xdr:cNvPr>
        <xdr:cNvSpPr txBox="1"/>
      </xdr:nvSpPr>
      <xdr:spPr>
        <a:xfrm>
          <a:off x="152660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78939</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E118C9C4-7874-44F4-874F-64E533846F32}"/>
            </a:ext>
          </a:extLst>
        </xdr:cNvPr>
        <xdr:cNvSpPr txBox="1"/>
      </xdr:nvSpPr>
      <xdr:spPr>
        <a:xfrm>
          <a:off x="143897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126292</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C364C3AA-F6FA-4140-987F-8EB43D56A4E9}"/>
            </a:ext>
          </a:extLst>
        </xdr:cNvPr>
        <xdr:cNvSpPr txBox="1"/>
      </xdr:nvSpPr>
      <xdr:spPr>
        <a:xfrm>
          <a:off x="13500744" y="664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98533</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4A9842F2-064C-4A09-8495-54D6876E6F15}"/>
            </a:ext>
          </a:extLst>
        </xdr:cNvPr>
        <xdr:cNvSpPr txBox="1"/>
      </xdr:nvSpPr>
      <xdr:spPr>
        <a:xfrm>
          <a:off x="126117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70049</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29BAA873-3D16-4F50-B6E7-EC610329E45C}"/>
            </a:ext>
          </a:extLst>
        </xdr:cNvPr>
        <xdr:cNvSpPr txBox="1"/>
      </xdr:nvSpPr>
      <xdr:spPr>
        <a:xfrm>
          <a:off x="15266044" y="5727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21063</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025BDA1F-E6B3-46DC-8A37-FB6299C24CC7}"/>
            </a:ext>
          </a:extLst>
        </xdr:cNvPr>
        <xdr:cNvSpPr txBox="1"/>
      </xdr:nvSpPr>
      <xdr:spPr>
        <a:xfrm>
          <a:off x="14389744" y="567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154957</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50F37864-50CB-4779-BBB6-52786E26F8AE}"/>
            </a:ext>
          </a:extLst>
        </xdr:cNvPr>
        <xdr:cNvSpPr txBox="1"/>
      </xdr:nvSpPr>
      <xdr:spPr>
        <a:xfrm>
          <a:off x="13500744" y="564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94541</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DF0681EC-369B-47A1-8776-AD2194008F12}"/>
            </a:ext>
          </a:extLst>
        </xdr:cNvPr>
        <xdr:cNvSpPr txBox="1"/>
      </xdr:nvSpPr>
      <xdr:spPr>
        <a:xfrm>
          <a:off x="12611744" y="558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927CCB2D-99C6-4F31-A1DD-994D6968699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9E566027-4067-4497-8C4B-2DE4FB4FFA1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F3A41C2A-EF42-41D6-B8F2-5517DF8B4AC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660A8254-9714-486D-B08A-91A807B0B29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72643219-897C-4E28-B6E9-4BE5A35343A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C14C843A-7B6D-43A7-8CC2-D88A57F17E0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34222948-1D3D-40F8-9D52-E3821215CC0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816CF260-9906-45A6-B74C-82D74F1AC8A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490CAFD6-58BF-420B-B737-EE2FA6D2D38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7BF7FDFA-1447-48A3-A95C-3F8DEBA81B3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a:extLst>
            <a:ext uri="{FF2B5EF4-FFF2-40B4-BE49-F238E27FC236}">
              <a16:creationId xmlns:a16="http://schemas.microsoft.com/office/drawing/2014/main" id="{3B111789-CD1B-46E9-B41B-2630C6FB3949}"/>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a:extLst>
            <a:ext uri="{FF2B5EF4-FFF2-40B4-BE49-F238E27FC236}">
              <a16:creationId xmlns:a16="http://schemas.microsoft.com/office/drawing/2014/main" id="{590BDF42-D9B0-4B84-85B0-E702611B61D5}"/>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a:extLst>
            <a:ext uri="{FF2B5EF4-FFF2-40B4-BE49-F238E27FC236}">
              <a16:creationId xmlns:a16="http://schemas.microsoft.com/office/drawing/2014/main" id="{00D707AC-7DD7-4734-8717-F005A9AAFF9A}"/>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a:extLst>
            <a:ext uri="{FF2B5EF4-FFF2-40B4-BE49-F238E27FC236}">
              <a16:creationId xmlns:a16="http://schemas.microsoft.com/office/drawing/2014/main" id="{33BD70E6-A273-465B-AA14-8824F4172BD9}"/>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a:extLst>
            <a:ext uri="{FF2B5EF4-FFF2-40B4-BE49-F238E27FC236}">
              <a16:creationId xmlns:a16="http://schemas.microsoft.com/office/drawing/2014/main" id="{A7B72CA7-0CC9-4E74-B891-284136917B17}"/>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a:extLst>
            <a:ext uri="{FF2B5EF4-FFF2-40B4-BE49-F238E27FC236}">
              <a16:creationId xmlns:a16="http://schemas.microsoft.com/office/drawing/2014/main" id="{4E43A586-9A5B-4A71-BE36-B485F3654B32}"/>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a:extLst>
            <a:ext uri="{FF2B5EF4-FFF2-40B4-BE49-F238E27FC236}">
              <a16:creationId xmlns:a16="http://schemas.microsoft.com/office/drawing/2014/main" id="{0468EC37-19E0-4905-804B-0647AAF950E7}"/>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a:extLst>
            <a:ext uri="{FF2B5EF4-FFF2-40B4-BE49-F238E27FC236}">
              <a16:creationId xmlns:a16="http://schemas.microsoft.com/office/drawing/2014/main" id="{E7F1779A-9397-4EAC-B190-EB6E47A94552}"/>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BE1E8D8D-3FAC-4052-83AD-6B594D6216F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F50431E7-BFB6-4F7A-9724-3AFF7D32962C}"/>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BF6B0D26-FFD6-45DD-847D-71551F21D0F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96774</xdr:rowOff>
    </xdr:from>
    <xdr:to>
      <xdr:col>116</xdr:col>
      <xdr:colOff>62864</xdr:colOff>
      <xdr:row>41</xdr:row>
      <xdr:rowOff>114147</xdr:rowOff>
    </xdr:to>
    <xdr:cxnSp macro="">
      <xdr:nvCxnSpPr>
        <xdr:cNvPr id="476" name="直線コネクタ 475">
          <a:extLst>
            <a:ext uri="{FF2B5EF4-FFF2-40B4-BE49-F238E27FC236}">
              <a16:creationId xmlns:a16="http://schemas.microsoft.com/office/drawing/2014/main" id="{304C6637-7749-4CE5-94E4-F0A5A8262999}"/>
            </a:ext>
          </a:extLst>
        </xdr:cNvPr>
        <xdr:cNvCxnSpPr/>
      </xdr:nvCxnSpPr>
      <xdr:spPr>
        <a:xfrm flipV="1">
          <a:off x="22160864" y="5754624"/>
          <a:ext cx="0" cy="138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117974</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CA5F141A-0191-474D-8789-4408BC8DC515}"/>
            </a:ext>
          </a:extLst>
        </xdr:cNvPr>
        <xdr:cNvSpPr txBox="1"/>
      </xdr:nvSpPr>
      <xdr:spPr>
        <a:xfrm>
          <a:off x="22199600" y="714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114147</xdr:rowOff>
    </xdr:from>
    <xdr:to>
      <xdr:col>116</xdr:col>
      <xdr:colOff>152400</xdr:colOff>
      <xdr:row>41</xdr:row>
      <xdr:rowOff>114147</xdr:rowOff>
    </xdr:to>
    <xdr:cxnSp macro="">
      <xdr:nvCxnSpPr>
        <xdr:cNvPr id="478" name="直線コネクタ 477">
          <a:extLst>
            <a:ext uri="{FF2B5EF4-FFF2-40B4-BE49-F238E27FC236}">
              <a16:creationId xmlns:a16="http://schemas.microsoft.com/office/drawing/2014/main" id="{BA33B5F8-9F0B-4672-8AD1-6D22AB89F2D5}"/>
            </a:ext>
          </a:extLst>
        </xdr:cNvPr>
        <xdr:cNvCxnSpPr/>
      </xdr:nvCxnSpPr>
      <xdr:spPr>
        <a:xfrm>
          <a:off x="22072600" y="714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43451</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FD2B28CA-BA19-4E89-997C-CB3B49A9E1CC}"/>
            </a:ext>
          </a:extLst>
        </xdr:cNvPr>
        <xdr:cNvSpPr txBox="1"/>
      </xdr:nvSpPr>
      <xdr:spPr>
        <a:xfrm>
          <a:off x="22199600" y="552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96774</xdr:rowOff>
    </xdr:from>
    <xdr:to>
      <xdr:col>116</xdr:col>
      <xdr:colOff>152400</xdr:colOff>
      <xdr:row>33</xdr:row>
      <xdr:rowOff>96774</xdr:rowOff>
    </xdr:to>
    <xdr:cxnSp macro="">
      <xdr:nvCxnSpPr>
        <xdr:cNvPr id="480" name="直線コネクタ 479">
          <a:extLst>
            <a:ext uri="{FF2B5EF4-FFF2-40B4-BE49-F238E27FC236}">
              <a16:creationId xmlns:a16="http://schemas.microsoft.com/office/drawing/2014/main" id="{59E89C73-A57A-4CAD-AA2D-7F8D0C896B10}"/>
            </a:ext>
          </a:extLst>
        </xdr:cNvPr>
        <xdr:cNvCxnSpPr/>
      </xdr:nvCxnSpPr>
      <xdr:spPr>
        <a:xfrm>
          <a:off x="22072600" y="575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67022</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19E515AE-EF70-4348-9947-C2961906DEBE}"/>
            </a:ext>
          </a:extLst>
        </xdr:cNvPr>
        <xdr:cNvSpPr txBox="1"/>
      </xdr:nvSpPr>
      <xdr:spPr>
        <a:xfrm>
          <a:off x="22199600" y="6582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44145</xdr:rowOff>
    </xdr:from>
    <xdr:to>
      <xdr:col>116</xdr:col>
      <xdr:colOff>114300</xdr:colOff>
      <xdr:row>39</xdr:row>
      <xdr:rowOff>145745</xdr:rowOff>
    </xdr:to>
    <xdr:sp macro="" textlink="">
      <xdr:nvSpPr>
        <xdr:cNvPr id="482" name="フローチャート: 判断 481">
          <a:extLst>
            <a:ext uri="{FF2B5EF4-FFF2-40B4-BE49-F238E27FC236}">
              <a16:creationId xmlns:a16="http://schemas.microsoft.com/office/drawing/2014/main" id="{003FA69F-3F65-4B44-B7F8-2FC652A30CFB}"/>
            </a:ext>
          </a:extLst>
        </xdr:cNvPr>
        <xdr:cNvSpPr/>
      </xdr:nvSpPr>
      <xdr:spPr>
        <a:xfrm>
          <a:off x="22110700" y="673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54204</xdr:rowOff>
    </xdr:from>
    <xdr:to>
      <xdr:col>112</xdr:col>
      <xdr:colOff>38100</xdr:colOff>
      <xdr:row>39</xdr:row>
      <xdr:rowOff>155804</xdr:rowOff>
    </xdr:to>
    <xdr:sp macro="" textlink="">
      <xdr:nvSpPr>
        <xdr:cNvPr id="483" name="フローチャート: 判断 482">
          <a:extLst>
            <a:ext uri="{FF2B5EF4-FFF2-40B4-BE49-F238E27FC236}">
              <a16:creationId xmlns:a16="http://schemas.microsoft.com/office/drawing/2014/main" id="{00249A25-6C67-4E51-B40F-E8805C3B86EA}"/>
            </a:ext>
          </a:extLst>
        </xdr:cNvPr>
        <xdr:cNvSpPr/>
      </xdr:nvSpPr>
      <xdr:spPr>
        <a:xfrm>
          <a:off x="21272500" y="674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47803</xdr:rowOff>
    </xdr:from>
    <xdr:to>
      <xdr:col>107</xdr:col>
      <xdr:colOff>101600</xdr:colOff>
      <xdr:row>39</xdr:row>
      <xdr:rowOff>149403</xdr:rowOff>
    </xdr:to>
    <xdr:sp macro="" textlink="">
      <xdr:nvSpPr>
        <xdr:cNvPr id="484" name="フローチャート: 判断 483">
          <a:extLst>
            <a:ext uri="{FF2B5EF4-FFF2-40B4-BE49-F238E27FC236}">
              <a16:creationId xmlns:a16="http://schemas.microsoft.com/office/drawing/2014/main" id="{75E09462-A4D1-4535-BC1D-A09FE482C539}"/>
            </a:ext>
          </a:extLst>
        </xdr:cNvPr>
        <xdr:cNvSpPr/>
      </xdr:nvSpPr>
      <xdr:spPr>
        <a:xfrm>
          <a:off x="20383500" y="673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71577</xdr:rowOff>
    </xdr:from>
    <xdr:to>
      <xdr:col>102</xdr:col>
      <xdr:colOff>165100</xdr:colOff>
      <xdr:row>40</xdr:row>
      <xdr:rowOff>1727</xdr:rowOff>
    </xdr:to>
    <xdr:sp macro="" textlink="">
      <xdr:nvSpPr>
        <xdr:cNvPr id="485" name="フローチャート: 判断 484">
          <a:extLst>
            <a:ext uri="{FF2B5EF4-FFF2-40B4-BE49-F238E27FC236}">
              <a16:creationId xmlns:a16="http://schemas.microsoft.com/office/drawing/2014/main" id="{4B7E9622-85B4-4D64-91F8-9D6BDF4815DC}"/>
            </a:ext>
          </a:extLst>
        </xdr:cNvPr>
        <xdr:cNvSpPr/>
      </xdr:nvSpPr>
      <xdr:spPr>
        <a:xfrm>
          <a:off x="19494500" y="67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80721</xdr:rowOff>
    </xdr:from>
    <xdr:to>
      <xdr:col>98</xdr:col>
      <xdr:colOff>38100</xdr:colOff>
      <xdr:row>40</xdr:row>
      <xdr:rowOff>10871</xdr:rowOff>
    </xdr:to>
    <xdr:sp macro="" textlink="">
      <xdr:nvSpPr>
        <xdr:cNvPr id="486" name="フローチャート: 判断 485">
          <a:extLst>
            <a:ext uri="{FF2B5EF4-FFF2-40B4-BE49-F238E27FC236}">
              <a16:creationId xmlns:a16="http://schemas.microsoft.com/office/drawing/2014/main" id="{ADB1FA2A-797E-487E-B14D-EB30A488B511}"/>
            </a:ext>
          </a:extLst>
        </xdr:cNvPr>
        <xdr:cNvSpPr/>
      </xdr:nvSpPr>
      <xdr:spPr>
        <a:xfrm>
          <a:off x="18605500" y="676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15268C18-833B-4E5F-9111-EEB6FEB7EB5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F40903C5-59BE-4AA6-A5FF-0EF5E0F13CA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6CC1ABD8-C553-4857-8C1C-24310C3E762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541592E2-F497-420D-B519-0874265B885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D5D9B74B-4C00-4DCF-8F26-109846678EB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56947</xdr:rowOff>
    </xdr:from>
    <xdr:to>
      <xdr:col>116</xdr:col>
      <xdr:colOff>114300</xdr:colOff>
      <xdr:row>39</xdr:row>
      <xdr:rowOff>158547</xdr:rowOff>
    </xdr:to>
    <xdr:sp macro="" textlink="">
      <xdr:nvSpPr>
        <xdr:cNvPr id="492" name="楕円 491">
          <a:extLst>
            <a:ext uri="{FF2B5EF4-FFF2-40B4-BE49-F238E27FC236}">
              <a16:creationId xmlns:a16="http://schemas.microsoft.com/office/drawing/2014/main" id="{46D9BCC5-017F-4F53-B1FD-9C810970F2AD}"/>
            </a:ext>
          </a:extLst>
        </xdr:cNvPr>
        <xdr:cNvSpPr/>
      </xdr:nvSpPr>
      <xdr:spPr>
        <a:xfrm>
          <a:off x="22110700" y="674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35374</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1D273A00-49DC-420C-9452-B38AB5549D8B}"/>
            </a:ext>
          </a:extLst>
        </xdr:cNvPr>
        <xdr:cNvSpPr txBox="1"/>
      </xdr:nvSpPr>
      <xdr:spPr>
        <a:xfrm>
          <a:off x="22199600" y="6721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64262</xdr:rowOff>
    </xdr:from>
    <xdr:to>
      <xdr:col>112</xdr:col>
      <xdr:colOff>38100</xdr:colOff>
      <xdr:row>39</xdr:row>
      <xdr:rowOff>165862</xdr:rowOff>
    </xdr:to>
    <xdr:sp macro="" textlink="">
      <xdr:nvSpPr>
        <xdr:cNvPr id="494" name="楕円 493">
          <a:extLst>
            <a:ext uri="{FF2B5EF4-FFF2-40B4-BE49-F238E27FC236}">
              <a16:creationId xmlns:a16="http://schemas.microsoft.com/office/drawing/2014/main" id="{D0239F69-E8AD-49C9-B267-D0465C94ACEE}"/>
            </a:ext>
          </a:extLst>
        </xdr:cNvPr>
        <xdr:cNvSpPr/>
      </xdr:nvSpPr>
      <xdr:spPr>
        <a:xfrm>
          <a:off x="212725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107747</xdr:rowOff>
    </xdr:from>
    <xdr:to>
      <xdr:col>116</xdr:col>
      <xdr:colOff>63500</xdr:colOff>
      <xdr:row>39</xdr:row>
      <xdr:rowOff>115062</xdr:rowOff>
    </xdr:to>
    <xdr:cxnSp macro="">
      <xdr:nvCxnSpPr>
        <xdr:cNvPr id="495" name="直線コネクタ 494">
          <a:extLst>
            <a:ext uri="{FF2B5EF4-FFF2-40B4-BE49-F238E27FC236}">
              <a16:creationId xmlns:a16="http://schemas.microsoft.com/office/drawing/2014/main" id="{7B261C31-5A2A-4136-A84E-A085D09AFE70}"/>
            </a:ext>
          </a:extLst>
        </xdr:cNvPr>
        <xdr:cNvCxnSpPr/>
      </xdr:nvCxnSpPr>
      <xdr:spPr>
        <a:xfrm flipV="1">
          <a:off x="21323300" y="6794297"/>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67005</xdr:rowOff>
    </xdr:from>
    <xdr:to>
      <xdr:col>107</xdr:col>
      <xdr:colOff>101600</xdr:colOff>
      <xdr:row>39</xdr:row>
      <xdr:rowOff>168605</xdr:rowOff>
    </xdr:to>
    <xdr:sp macro="" textlink="">
      <xdr:nvSpPr>
        <xdr:cNvPr id="496" name="楕円 495">
          <a:extLst>
            <a:ext uri="{FF2B5EF4-FFF2-40B4-BE49-F238E27FC236}">
              <a16:creationId xmlns:a16="http://schemas.microsoft.com/office/drawing/2014/main" id="{8847727C-C252-432E-A73C-5E7536C312F9}"/>
            </a:ext>
          </a:extLst>
        </xdr:cNvPr>
        <xdr:cNvSpPr/>
      </xdr:nvSpPr>
      <xdr:spPr>
        <a:xfrm>
          <a:off x="20383500" y="675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115062</xdr:rowOff>
    </xdr:from>
    <xdr:to>
      <xdr:col>111</xdr:col>
      <xdr:colOff>177800</xdr:colOff>
      <xdr:row>39</xdr:row>
      <xdr:rowOff>117805</xdr:rowOff>
    </xdr:to>
    <xdr:cxnSp macro="">
      <xdr:nvCxnSpPr>
        <xdr:cNvPr id="497" name="直線コネクタ 496">
          <a:extLst>
            <a:ext uri="{FF2B5EF4-FFF2-40B4-BE49-F238E27FC236}">
              <a16:creationId xmlns:a16="http://schemas.microsoft.com/office/drawing/2014/main" id="{9B4B6131-F980-42D1-A962-FAD2318156AE}"/>
            </a:ext>
          </a:extLst>
        </xdr:cNvPr>
        <xdr:cNvCxnSpPr/>
      </xdr:nvCxnSpPr>
      <xdr:spPr>
        <a:xfrm flipV="1">
          <a:off x="20434300" y="6801612"/>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21286</xdr:rowOff>
    </xdr:from>
    <xdr:to>
      <xdr:col>102</xdr:col>
      <xdr:colOff>165100</xdr:colOff>
      <xdr:row>39</xdr:row>
      <xdr:rowOff>122886</xdr:rowOff>
    </xdr:to>
    <xdr:sp macro="" textlink="">
      <xdr:nvSpPr>
        <xdr:cNvPr id="498" name="楕円 497">
          <a:extLst>
            <a:ext uri="{FF2B5EF4-FFF2-40B4-BE49-F238E27FC236}">
              <a16:creationId xmlns:a16="http://schemas.microsoft.com/office/drawing/2014/main" id="{6E2E5F16-7753-4C6C-AE4B-E6CE07F0CB69}"/>
            </a:ext>
          </a:extLst>
        </xdr:cNvPr>
        <xdr:cNvSpPr/>
      </xdr:nvSpPr>
      <xdr:spPr>
        <a:xfrm>
          <a:off x="19494500" y="67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72086</xdr:rowOff>
    </xdr:from>
    <xdr:to>
      <xdr:col>107</xdr:col>
      <xdr:colOff>50800</xdr:colOff>
      <xdr:row>39</xdr:row>
      <xdr:rowOff>117805</xdr:rowOff>
    </xdr:to>
    <xdr:cxnSp macro="">
      <xdr:nvCxnSpPr>
        <xdr:cNvPr id="499" name="直線コネクタ 498">
          <a:extLst>
            <a:ext uri="{FF2B5EF4-FFF2-40B4-BE49-F238E27FC236}">
              <a16:creationId xmlns:a16="http://schemas.microsoft.com/office/drawing/2014/main" id="{3E6A0441-A003-4F35-8034-93C7347BDA06}"/>
            </a:ext>
          </a:extLst>
        </xdr:cNvPr>
        <xdr:cNvCxnSpPr/>
      </xdr:nvCxnSpPr>
      <xdr:spPr>
        <a:xfrm>
          <a:off x="19545300" y="675863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34544</xdr:rowOff>
    </xdr:from>
    <xdr:to>
      <xdr:col>98</xdr:col>
      <xdr:colOff>38100</xdr:colOff>
      <xdr:row>38</xdr:row>
      <xdr:rowOff>136144</xdr:rowOff>
    </xdr:to>
    <xdr:sp macro="" textlink="">
      <xdr:nvSpPr>
        <xdr:cNvPr id="500" name="楕円 499">
          <a:extLst>
            <a:ext uri="{FF2B5EF4-FFF2-40B4-BE49-F238E27FC236}">
              <a16:creationId xmlns:a16="http://schemas.microsoft.com/office/drawing/2014/main" id="{CA830D2B-43B5-43DB-8667-A6CFB96496B1}"/>
            </a:ext>
          </a:extLst>
        </xdr:cNvPr>
        <xdr:cNvSpPr/>
      </xdr:nvSpPr>
      <xdr:spPr>
        <a:xfrm>
          <a:off x="18605500" y="654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85344</xdr:rowOff>
    </xdr:from>
    <xdr:to>
      <xdr:col>102</xdr:col>
      <xdr:colOff>114300</xdr:colOff>
      <xdr:row>39</xdr:row>
      <xdr:rowOff>72086</xdr:rowOff>
    </xdr:to>
    <xdr:cxnSp macro="">
      <xdr:nvCxnSpPr>
        <xdr:cNvPr id="501" name="直線コネクタ 500">
          <a:extLst>
            <a:ext uri="{FF2B5EF4-FFF2-40B4-BE49-F238E27FC236}">
              <a16:creationId xmlns:a16="http://schemas.microsoft.com/office/drawing/2014/main" id="{DC5CD12C-6750-4FF2-93E5-592E05C80628}"/>
            </a:ext>
          </a:extLst>
        </xdr:cNvPr>
        <xdr:cNvCxnSpPr/>
      </xdr:nvCxnSpPr>
      <xdr:spPr>
        <a:xfrm>
          <a:off x="18656300" y="6600444"/>
          <a:ext cx="889000" cy="15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881</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83FAB36E-8FA8-4138-A19F-F77AC6D1F955}"/>
            </a:ext>
          </a:extLst>
        </xdr:cNvPr>
        <xdr:cNvSpPr txBox="1"/>
      </xdr:nvSpPr>
      <xdr:spPr>
        <a:xfrm>
          <a:off x="21075727" y="651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165930</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243C2311-5644-4E46-9AA4-169078641126}"/>
            </a:ext>
          </a:extLst>
        </xdr:cNvPr>
        <xdr:cNvSpPr txBox="1"/>
      </xdr:nvSpPr>
      <xdr:spPr>
        <a:xfrm>
          <a:off x="20199427" y="650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164304</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4A5C469C-146B-4A16-AB3E-EF7F56373BBE}"/>
            </a:ext>
          </a:extLst>
        </xdr:cNvPr>
        <xdr:cNvSpPr txBox="1"/>
      </xdr:nvSpPr>
      <xdr:spPr>
        <a:xfrm>
          <a:off x="19310427" y="6850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1998</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960AFAB4-DAA0-46D8-BE0C-143BFCD8B062}"/>
            </a:ext>
          </a:extLst>
        </xdr:cNvPr>
        <xdr:cNvSpPr txBox="1"/>
      </xdr:nvSpPr>
      <xdr:spPr>
        <a:xfrm>
          <a:off x="18421427" y="6859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156989</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565AEB45-D840-405C-9555-B9C1E0D1E236}"/>
            </a:ext>
          </a:extLst>
        </xdr:cNvPr>
        <xdr:cNvSpPr txBox="1"/>
      </xdr:nvSpPr>
      <xdr:spPr>
        <a:xfrm>
          <a:off x="21075727" y="684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159732</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1E1A8767-BBC6-4FFC-979C-D97B9599D614}"/>
            </a:ext>
          </a:extLst>
        </xdr:cNvPr>
        <xdr:cNvSpPr txBox="1"/>
      </xdr:nvSpPr>
      <xdr:spPr>
        <a:xfrm>
          <a:off x="20199427" y="6846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139413</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869DF427-350C-46AB-BB6E-F9CB0E75D0E7}"/>
            </a:ext>
          </a:extLst>
        </xdr:cNvPr>
        <xdr:cNvSpPr txBox="1"/>
      </xdr:nvSpPr>
      <xdr:spPr>
        <a:xfrm>
          <a:off x="19310427" y="6483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152671</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F2839573-7A9F-4D6B-A49D-FD078F9E4E85}"/>
            </a:ext>
          </a:extLst>
        </xdr:cNvPr>
        <xdr:cNvSpPr txBox="1"/>
      </xdr:nvSpPr>
      <xdr:spPr>
        <a:xfrm>
          <a:off x="18421427" y="632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76933D45-B2A1-4139-97C6-E9278C912CB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056C8D2A-1C8D-492E-8435-DA466978CAF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94731ADA-CAB3-4A8B-ABFD-CE2951BE323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F2A91AE2-0B7C-49CF-8964-5705F0EC3D7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0C7E705C-EC0D-4C3D-8389-9BFCF60DF91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E1F4A711-6B86-435A-BCCB-10DB04B5511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16A844AB-B13A-435C-B4CC-00A74F9A3F8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A73DBAD9-2277-4B53-8C52-82D45F8B987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F5AB50A4-48E4-479B-B87E-9164E29DED4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81AAA0FF-9CF8-48B9-BC4D-A07790A5A5D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F2D66E7C-B19D-4015-9974-0C3217BAF457}"/>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a:extLst>
            <a:ext uri="{FF2B5EF4-FFF2-40B4-BE49-F238E27FC236}">
              <a16:creationId xmlns:a16="http://schemas.microsoft.com/office/drawing/2014/main" id="{8432CC62-CF86-41AB-9778-4A11487AD776}"/>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a:extLst>
            <a:ext uri="{FF2B5EF4-FFF2-40B4-BE49-F238E27FC236}">
              <a16:creationId xmlns:a16="http://schemas.microsoft.com/office/drawing/2014/main" id="{3AFACEB0-CC8F-4042-8488-1C59E3D294C4}"/>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a:extLst>
            <a:ext uri="{FF2B5EF4-FFF2-40B4-BE49-F238E27FC236}">
              <a16:creationId xmlns:a16="http://schemas.microsoft.com/office/drawing/2014/main" id="{EDD11112-4B50-4DAC-9679-B77D579E5D3C}"/>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a:extLst>
            <a:ext uri="{FF2B5EF4-FFF2-40B4-BE49-F238E27FC236}">
              <a16:creationId xmlns:a16="http://schemas.microsoft.com/office/drawing/2014/main" id="{7D85BFC0-7836-4EEC-B692-A8A5B130F76F}"/>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a:extLst>
            <a:ext uri="{FF2B5EF4-FFF2-40B4-BE49-F238E27FC236}">
              <a16:creationId xmlns:a16="http://schemas.microsoft.com/office/drawing/2014/main" id="{C176E2E0-2BD0-4798-8E76-48180B6D7298}"/>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a:extLst>
            <a:ext uri="{FF2B5EF4-FFF2-40B4-BE49-F238E27FC236}">
              <a16:creationId xmlns:a16="http://schemas.microsoft.com/office/drawing/2014/main" id="{2E72E4B7-170B-4EB4-9BB0-3108249EFB81}"/>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a:extLst>
            <a:ext uri="{FF2B5EF4-FFF2-40B4-BE49-F238E27FC236}">
              <a16:creationId xmlns:a16="http://schemas.microsoft.com/office/drawing/2014/main" id="{DC3247B0-655D-4A0C-9FF7-37B7294C5768}"/>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a:extLst>
            <a:ext uri="{FF2B5EF4-FFF2-40B4-BE49-F238E27FC236}">
              <a16:creationId xmlns:a16="http://schemas.microsoft.com/office/drawing/2014/main" id="{81515EEA-268B-4434-88E6-90681739165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a:extLst>
            <a:ext uri="{FF2B5EF4-FFF2-40B4-BE49-F238E27FC236}">
              <a16:creationId xmlns:a16="http://schemas.microsoft.com/office/drawing/2014/main" id="{29A44827-F27F-47E2-A758-E4410FFA80AF}"/>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a:extLst>
            <a:ext uri="{FF2B5EF4-FFF2-40B4-BE49-F238E27FC236}">
              <a16:creationId xmlns:a16="http://schemas.microsoft.com/office/drawing/2014/main" id="{70547D57-2787-4D94-93C3-B4CEF0E64C6E}"/>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a:extLst>
            <a:ext uri="{FF2B5EF4-FFF2-40B4-BE49-F238E27FC236}">
              <a16:creationId xmlns:a16="http://schemas.microsoft.com/office/drawing/2014/main" id="{1DEE44B0-4598-4BBF-8A43-3E31E18E49B8}"/>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a:extLst>
            <a:ext uri="{FF2B5EF4-FFF2-40B4-BE49-F238E27FC236}">
              <a16:creationId xmlns:a16="http://schemas.microsoft.com/office/drawing/2014/main" id="{FE47352E-2D61-4CE5-8D32-E0451D490429}"/>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2F895203-D0EF-4523-916D-5893769BC7F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1446A17F-B10E-4430-BE32-18EFA743037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64</xdr:row>
      <xdr:rowOff>130628</xdr:rowOff>
    </xdr:to>
    <xdr:cxnSp macro="">
      <xdr:nvCxnSpPr>
        <xdr:cNvPr id="535" name="直線コネクタ 534">
          <a:extLst>
            <a:ext uri="{FF2B5EF4-FFF2-40B4-BE49-F238E27FC236}">
              <a16:creationId xmlns:a16="http://schemas.microsoft.com/office/drawing/2014/main" id="{459E0675-C941-42DE-A160-4729BE37AEBF}"/>
            </a:ext>
          </a:extLst>
        </xdr:cNvPr>
        <xdr:cNvCxnSpPr/>
      </xdr:nvCxnSpPr>
      <xdr:spPr>
        <a:xfrm flipV="1">
          <a:off x="16318864" y="9612630"/>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6" name="【学校施設】&#10;有形固定資産減価償却率最小値テキスト">
          <a:extLst>
            <a:ext uri="{FF2B5EF4-FFF2-40B4-BE49-F238E27FC236}">
              <a16:creationId xmlns:a16="http://schemas.microsoft.com/office/drawing/2014/main" id="{DBA5A5FC-7112-4F9A-8223-C799D17B20B3}"/>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7" name="直線コネクタ 536">
          <a:extLst>
            <a:ext uri="{FF2B5EF4-FFF2-40B4-BE49-F238E27FC236}">
              <a16:creationId xmlns:a16="http://schemas.microsoft.com/office/drawing/2014/main" id="{4F2B40EA-DC41-4308-9086-FB8389A80B4C}"/>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538" name="【学校施設】&#10;有形固定資産減価償却率最大値テキスト">
          <a:extLst>
            <a:ext uri="{FF2B5EF4-FFF2-40B4-BE49-F238E27FC236}">
              <a16:creationId xmlns:a16="http://schemas.microsoft.com/office/drawing/2014/main" id="{9D5CFD49-BEEB-4F59-A5E0-2FCAF96A6963}"/>
            </a:ext>
          </a:extLst>
        </xdr:cNvPr>
        <xdr:cNvSpPr txBox="1"/>
      </xdr:nvSpPr>
      <xdr:spPr>
        <a:xfrm>
          <a:off x="16357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539" name="直線コネクタ 538">
          <a:extLst>
            <a:ext uri="{FF2B5EF4-FFF2-40B4-BE49-F238E27FC236}">
              <a16:creationId xmlns:a16="http://schemas.microsoft.com/office/drawing/2014/main" id="{B30FB0E5-367F-4233-B0CD-D9DC70E43331}"/>
            </a:ext>
          </a:extLst>
        </xdr:cNvPr>
        <xdr:cNvCxnSpPr/>
      </xdr:nvCxnSpPr>
      <xdr:spPr>
        <a:xfrm>
          <a:off x="16230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119034</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0C5E8550-2E05-41F9-BEB4-256030C35D65}"/>
            </a:ext>
          </a:extLst>
        </xdr:cNvPr>
        <xdr:cNvSpPr txBox="1"/>
      </xdr:nvSpPr>
      <xdr:spPr>
        <a:xfrm>
          <a:off x="16357600" y="1023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96157</xdr:rowOff>
    </xdr:from>
    <xdr:to>
      <xdr:col>85</xdr:col>
      <xdr:colOff>177800</xdr:colOff>
      <xdr:row>61</xdr:row>
      <xdr:rowOff>26307</xdr:rowOff>
    </xdr:to>
    <xdr:sp macro="" textlink="">
      <xdr:nvSpPr>
        <xdr:cNvPr id="541" name="フローチャート: 判断 540">
          <a:extLst>
            <a:ext uri="{FF2B5EF4-FFF2-40B4-BE49-F238E27FC236}">
              <a16:creationId xmlns:a16="http://schemas.microsoft.com/office/drawing/2014/main" id="{C1E72B98-539A-4F34-8991-6A44C61DFE0D}"/>
            </a:ext>
          </a:extLst>
        </xdr:cNvPr>
        <xdr:cNvSpPr/>
      </xdr:nvSpPr>
      <xdr:spPr>
        <a:xfrm>
          <a:off x="162687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87993</xdr:rowOff>
    </xdr:from>
    <xdr:to>
      <xdr:col>81</xdr:col>
      <xdr:colOff>101600</xdr:colOff>
      <xdr:row>61</xdr:row>
      <xdr:rowOff>18143</xdr:rowOff>
    </xdr:to>
    <xdr:sp macro="" textlink="">
      <xdr:nvSpPr>
        <xdr:cNvPr id="542" name="フローチャート: 判断 541">
          <a:extLst>
            <a:ext uri="{FF2B5EF4-FFF2-40B4-BE49-F238E27FC236}">
              <a16:creationId xmlns:a16="http://schemas.microsoft.com/office/drawing/2014/main" id="{255F9EDC-D4FB-4080-97DF-48F0009D07A4}"/>
            </a:ext>
          </a:extLst>
        </xdr:cNvPr>
        <xdr:cNvSpPr/>
      </xdr:nvSpPr>
      <xdr:spPr>
        <a:xfrm>
          <a:off x="15430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78196</xdr:rowOff>
    </xdr:from>
    <xdr:to>
      <xdr:col>76</xdr:col>
      <xdr:colOff>165100</xdr:colOff>
      <xdr:row>61</xdr:row>
      <xdr:rowOff>8346</xdr:rowOff>
    </xdr:to>
    <xdr:sp macro="" textlink="">
      <xdr:nvSpPr>
        <xdr:cNvPr id="543" name="フローチャート: 判断 542">
          <a:extLst>
            <a:ext uri="{FF2B5EF4-FFF2-40B4-BE49-F238E27FC236}">
              <a16:creationId xmlns:a16="http://schemas.microsoft.com/office/drawing/2014/main" id="{3298A561-3B34-4A2A-8203-125AA051983C}"/>
            </a:ext>
          </a:extLst>
        </xdr:cNvPr>
        <xdr:cNvSpPr/>
      </xdr:nvSpPr>
      <xdr:spPr>
        <a:xfrm>
          <a:off x="14541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61867</xdr:rowOff>
    </xdr:from>
    <xdr:to>
      <xdr:col>72</xdr:col>
      <xdr:colOff>38100</xdr:colOff>
      <xdr:row>60</xdr:row>
      <xdr:rowOff>163467</xdr:rowOff>
    </xdr:to>
    <xdr:sp macro="" textlink="">
      <xdr:nvSpPr>
        <xdr:cNvPr id="544" name="フローチャート: 判断 543">
          <a:extLst>
            <a:ext uri="{FF2B5EF4-FFF2-40B4-BE49-F238E27FC236}">
              <a16:creationId xmlns:a16="http://schemas.microsoft.com/office/drawing/2014/main" id="{B62771E7-C7D4-4127-9B32-3C55F1CBD35F}"/>
            </a:ext>
          </a:extLst>
        </xdr:cNvPr>
        <xdr:cNvSpPr/>
      </xdr:nvSpPr>
      <xdr:spPr>
        <a:xfrm>
          <a:off x="13652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52070</xdr:rowOff>
    </xdr:from>
    <xdr:to>
      <xdr:col>67</xdr:col>
      <xdr:colOff>101600</xdr:colOff>
      <xdr:row>60</xdr:row>
      <xdr:rowOff>153670</xdr:rowOff>
    </xdr:to>
    <xdr:sp macro="" textlink="">
      <xdr:nvSpPr>
        <xdr:cNvPr id="545" name="フローチャート: 判断 544">
          <a:extLst>
            <a:ext uri="{FF2B5EF4-FFF2-40B4-BE49-F238E27FC236}">
              <a16:creationId xmlns:a16="http://schemas.microsoft.com/office/drawing/2014/main" id="{6E09574B-A505-4475-8187-18E38FFA47E2}"/>
            </a:ext>
          </a:extLst>
        </xdr:cNvPr>
        <xdr:cNvSpPr/>
      </xdr:nvSpPr>
      <xdr:spPr>
        <a:xfrm>
          <a:off x="12763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55980E0F-D3F8-49DD-9B80-8ACE1DB6277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C15D9578-877C-42BC-AD83-F23077BDC5C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CC9F4F38-CB9C-4562-91F7-CD00174426D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FD1A667F-D418-4014-945A-E14FD203244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B136506D-6656-4197-B0F2-9CCC17FC545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168003</xdr:rowOff>
    </xdr:from>
    <xdr:to>
      <xdr:col>85</xdr:col>
      <xdr:colOff>177800</xdr:colOff>
      <xdr:row>61</xdr:row>
      <xdr:rowOff>98153</xdr:rowOff>
    </xdr:to>
    <xdr:sp macro="" textlink="">
      <xdr:nvSpPr>
        <xdr:cNvPr id="551" name="楕円 550">
          <a:extLst>
            <a:ext uri="{FF2B5EF4-FFF2-40B4-BE49-F238E27FC236}">
              <a16:creationId xmlns:a16="http://schemas.microsoft.com/office/drawing/2014/main" id="{B66B77FF-F19B-408B-909F-8BE5E8EFD523}"/>
            </a:ext>
          </a:extLst>
        </xdr:cNvPr>
        <xdr:cNvSpPr/>
      </xdr:nvSpPr>
      <xdr:spPr>
        <a:xfrm>
          <a:off x="16268700" y="1045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146430</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692C369F-A0F9-4296-A965-59602575D451}"/>
            </a:ext>
          </a:extLst>
        </xdr:cNvPr>
        <xdr:cNvSpPr txBox="1"/>
      </xdr:nvSpPr>
      <xdr:spPr>
        <a:xfrm>
          <a:off x="16357600" y="1043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1451</xdr:rowOff>
    </xdr:from>
    <xdr:to>
      <xdr:col>81</xdr:col>
      <xdr:colOff>101600</xdr:colOff>
      <xdr:row>61</xdr:row>
      <xdr:rowOff>103051</xdr:rowOff>
    </xdr:to>
    <xdr:sp macro="" textlink="">
      <xdr:nvSpPr>
        <xdr:cNvPr id="553" name="楕円 552">
          <a:extLst>
            <a:ext uri="{FF2B5EF4-FFF2-40B4-BE49-F238E27FC236}">
              <a16:creationId xmlns:a16="http://schemas.microsoft.com/office/drawing/2014/main" id="{3042A68A-343C-42F8-A86F-54CD6A46131B}"/>
            </a:ext>
          </a:extLst>
        </xdr:cNvPr>
        <xdr:cNvSpPr/>
      </xdr:nvSpPr>
      <xdr:spPr>
        <a:xfrm>
          <a:off x="15430500" y="1045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47353</xdr:rowOff>
    </xdr:from>
    <xdr:to>
      <xdr:col>85</xdr:col>
      <xdr:colOff>127000</xdr:colOff>
      <xdr:row>61</xdr:row>
      <xdr:rowOff>52251</xdr:rowOff>
    </xdr:to>
    <xdr:cxnSp macro="">
      <xdr:nvCxnSpPr>
        <xdr:cNvPr id="554" name="直線コネクタ 553">
          <a:extLst>
            <a:ext uri="{FF2B5EF4-FFF2-40B4-BE49-F238E27FC236}">
              <a16:creationId xmlns:a16="http://schemas.microsoft.com/office/drawing/2014/main" id="{53DF5208-AEEB-4CFB-B3E2-3738203218F0}"/>
            </a:ext>
          </a:extLst>
        </xdr:cNvPr>
        <xdr:cNvCxnSpPr/>
      </xdr:nvCxnSpPr>
      <xdr:spPr>
        <a:xfrm flipV="1">
          <a:off x="15481300" y="10505803"/>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138612</xdr:rowOff>
    </xdr:from>
    <xdr:to>
      <xdr:col>76</xdr:col>
      <xdr:colOff>165100</xdr:colOff>
      <xdr:row>61</xdr:row>
      <xdr:rowOff>68762</xdr:rowOff>
    </xdr:to>
    <xdr:sp macro="" textlink="">
      <xdr:nvSpPr>
        <xdr:cNvPr id="555" name="楕円 554">
          <a:extLst>
            <a:ext uri="{FF2B5EF4-FFF2-40B4-BE49-F238E27FC236}">
              <a16:creationId xmlns:a16="http://schemas.microsoft.com/office/drawing/2014/main" id="{DAB6B5A7-4B00-442E-B5BA-9493B491520D}"/>
            </a:ext>
          </a:extLst>
        </xdr:cNvPr>
        <xdr:cNvSpPr/>
      </xdr:nvSpPr>
      <xdr:spPr>
        <a:xfrm>
          <a:off x="14541500" y="104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17962</xdr:rowOff>
    </xdr:from>
    <xdr:to>
      <xdr:col>81</xdr:col>
      <xdr:colOff>50800</xdr:colOff>
      <xdr:row>61</xdr:row>
      <xdr:rowOff>52251</xdr:rowOff>
    </xdr:to>
    <xdr:cxnSp macro="">
      <xdr:nvCxnSpPr>
        <xdr:cNvPr id="556" name="直線コネクタ 555">
          <a:extLst>
            <a:ext uri="{FF2B5EF4-FFF2-40B4-BE49-F238E27FC236}">
              <a16:creationId xmlns:a16="http://schemas.microsoft.com/office/drawing/2014/main" id="{C489F1C6-1673-4981-B82B-8D54DEAC9699}"/>
            </a:ext>
          </a:extLst>
        </xdr:cNvPr>
        <xdr:cNvCxnSpPr/>
      </xdr:nvCxnSpPr>
      <xdr:spPr>
        <a:xfrm>
          <a:off x="14592300" y="1047641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92891</xdr:rowOff>
    </xdr:from>
    <xdr:to>
      <xdr:col>72</xdr:col>
      <xdr:colOff>38100</xdr:colOff>
      <xdr:row>61</xdr:row>
      <xdr:rowOff>23041</xdr:rowOff>
    </xdr:to>
    <xdr:sp macro="" textlink="">
      <xdr:nvSpPr>
        <xdr:cNvPr id="557" name="楕円 556">
          <a:extLst>
            <a:ext uri="{FF2B5EF4-FFF2-40B4-BE49-F238E27FC236}">
              <a16:creationId xmlns:a16="http://schemas.microsoft.com/office/drawing/2014/main" id="{50C17327-EFBA-407E-B44B-4F002D64071C}"/>
            </a:ext>
          </a:extLst>
        </xdr:cNvPr>
        <xdr:cNvSpPr/>
      </xdr:nvSpPr>
      <xdr:spPr>
        <a:xfrm>
          <a:off x="13652500" y="1037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143691</xdr:rowOff>
    </xdr:from>
    <xdr:to>
      <xdr:col>76</xdr:col>
      <xdr:colOff>114300</xdr:colOff>
      <xdr:row>61</xdr:row>
      <xdr:rowOff>17962</xdr:rowOff>
    </xdr:to>
    <xdr:cxnSp macro="">
      <xdr:nvCxnSpPr>
        <xdr:cNvPr id="558" name="直線コネクタ 557">
          <a:extLst>
            <a:ext uri="{FF2B5EF4-FFF2-40B4-BE49-F238E27FC236}">
              <a16:creationId xmlns:a16="http://schemas.microsoft.com/office/drawing/2014/main" id="{23E7740E-3C27-40F4-B67C-31B14AFCBF68}"/>
            </a:ext>
          </a:extLst>
        </xdr:cNvPr>
        <xdr:cNvCxnSpPr/>
      </xdr:nvCxnSpPr>
      <xdr:spPr>
        <a:xfrm>
          <a:off x="13703300" y="10430691"/>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56969</xdr:rowOff>
    </xdr:from>
    <xdr:to>
      <xdr:col>67</xdr:col>
      <xdr:colOff>101600</xdr:colOff>
      <xdr:row>60</xdr:row>
      <xdr:rowOff>158569</xdr:rowOff>
    </xdr:to>
    <xdr:sp macro="" textlink="">
      <xdr:nvSpPr>
        <xdr:cNvPr id="559" name="楕円 558">
          <a:extLst>
            <a:ext uri="{FF2B5EF4-FFF2-40B4-BE49-F238E27FC236}">
              <a16:creationId xmlns:a16="http://schemas.microsoft.com/office/drawing/2014/main" id="{EA1AE56A-3121-470A-8422-40D7E4B8B36E}"/>
            </a:ext>
          </a:extLst>
        </xdr:cNvPr>
        <xdr:cNvSpPr/>
      </xdr:nvSpPr>
      <xdr:spPr>
        <a:xfrm>
          <a:off x="12763500" y="1034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107769</xdr:rowOff>
    </xdr:from>
    <xdr:to>
      <xdr:col>71</xdr:col>
      <xdr:colOff>177800</xdr:colOff>
      <xdr:row>60</xdr:row>
      <xdr:rowOff>143691</xdr:rowOff>
    </xdr:to>
    <xdr:cxnSp macro="">
      <xdr:nvCxnSpPr>
        <xdr:cNvPr id="560" name="直線コネクタ 559">
          <a:extLst>
            <a:ext uri="{FF2B5EF4-FFF2-40B4-BE49-F238E27FC236}">
              <a16:creationId xmlns:a16="http://schemas.microsoft.com/office/drawing/2014/main" id="{F8D5A064-40D0-4B19-9D54-1D0FB004F16E}"/>
            </a:ext>
          </a:extLst>
        </xdr:cNvPr>
        <xdr:cNvCxnSpPr/>
      </xdr:nvCxnSpPr>
      <xdr:spPr>
        <a:xfrm>
          <a:off x="12814300" y="1039476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34670</xdr:rowOff>
    </xdr:from>
    <xdr:ext cx="405111" cy="259045"/>
    <xdr:sp macro="" textlink="">
      <xdr:nvSpPr>
        <xdr:cNvPr id="561" name="n_1aveValue【学校施設】&#10;有形固定資産減価償却率">
          <a:extLst>
            <a:ext uri="{FF2B5EF4-FFF2-40B4-BE49-F238E27FC236}">
              <a16:creationId xmlns:a16="http://schemas.microsoft.com/office/drawing/2014/main" id="{9175BD47-F7E5-467D-BFC5-349DB4345D1F}"/>
            </a:ext>
          </a:extLst>
        </xdr:cNvPr>
        <xdr:cNvSpPr txBox="1"/>
      </xdr:nvSpPr>
      <xdr:spPr>
        <a:xfrm>
          <a:off x="152660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24873</xdr:rowOff>
    </xdr:from>
    <xdr:ext cx="405111" cy="259045"/>
    <xdr:sp macro="" textlink="">
      <xdr:nvSpPr>
        <xdr:cNvPr id="562" name="n_2aveValue【学校施設】&#10;有形固定資産減価償却率">
          <a:extLst>
            <a:ext uri="{FF2B5EF4-FFF2-40B4-BE49-F238E27FC236}">
              <a16:creationId xmlns:a16="http://schemas.microsoft.com/office/drawing/2014/main" id="{E54CDFE3-16E1-4B01-AB7E-2A8DC39499BE}"/>
            </a:ext>
          </a:extLst>
        </xdr:cNvPr>
        <xdr:cNvSpPr txBox="1"/>
      </xdr:nvSpPr>
      <xdr:spPr>
        <a:xfrm>
          <a:off x="143897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8544</xdr:rowOff>
    </xdr:from>
    <xdr:ext cx="405111" cy="259045"/>
    <xdr:sp macro="" textlink="">
      <xdr:nvSpPr>
        <xdr:cNvPr id="563" name="n_3aveValue【学校施設】&#10;有形固定資産減価償却率">
          <a:extLst>
            <a:ext uri="{FF2B5EF4-FFF2-40B4-BE49-F238E27FC236}">
              <a16:creationId xmlns:a16="http://schemas.microsoft.com/office/drawing/2014/main" id="{12A96362-8687-4D12-ACB2-9DE2ABC749C1}"/>
            </a:ext>
          </a:extLst>
        </xdr:cNvPr>
        <xdr:cNvSpPr txBox="1"/>
      </xdr:nvSpPr>
      <xdr:spPr>
        <a:xfrm>
          <a:off x="13500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170197</xdr:rowOff>
    </xdr:from>
    <xdr:ext cx="405111" cy="259045"/>
    <xdr:sp macro="" textlink="">
      <xdr:nvSpPr>
        <xdr:cNvPr id="564" name="n_4aveValue【学校施設】&#10;有形固定資産減価償却率">
          <a:extLst>
            <a:ext uri="{FF2B5EF4-FFF2-40B4-BE49-F238E27FC236}">
              <a16:creationId xmlns:a16="http://schemas.microsoft.com/office/drawing/2014/main" id="{E20C2DA9-161D-4CCC-9798-E2FD48908BA8}"/>
            </a:ext>
          </a:extLst>
        </xdr:cNvPr>
        <xdr:cNvSpPr txBox="1"/>
      </xdr:nvSpPr>
      <xdr:spPr>
        <a:xfrm>
          <a:off x="12611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94178</xdr:rowOff>
    </xdr:from>
    <xdr:ext cx="405111" cy="259045"/>
    <xdr:sp macro="" textlink="">
      <xdr:nvSpPr>
        <xdr:cNvPr id="565" name="n_1mainValue【学校施設】&#10;有形固定資産減価償却率">
          <a:extLst>
            <a:ext uri="{FF2B5EF4-FFF2-40B4-BE49-F238E27FC236}">
              <a16:creationId xmlns:a16="http://schemas.microsoft.com/office/drawing/2014/main" id="{4D23520A-23F1-48F1-80AF-E8C9FA63EA7A}"/>
            </a:ext>
          </a:extLst>
        </xdr:cNvPr>
        <xdr:cNvSpPr txBox="1"/>
      </xdr:nvSpPr>
      <xdr:spPr>
        <a:xfrm>
          <a:off x="15266044" y="1055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59889</xdr:rowOff>
    </xdr:from>
    <xdr:ext cx="405111" cy="259045"/>
    <xdr:sp macro="" textlink="">
      <xdr:nvSpPr>
        <xdr:cNvPr id="566" name="n_2mainValue【学校施設】&#10;有形固定資産減価償却率">
          <a:extLst>
            <a:ext uri="{FF2B5EF4-FFF2-40B4-BE49-F238E27FC236}">
              <a16:creationId xmlns:a16="http://schemas.microsoft.com/office/drawing/2014/main" id="{E2CA829F-6C38-418D-9DCD-7636AA4CDBA1}"/>
            </a:ext>
          </a:extLst>
        </xdr:cNvPr>
        <xdr:cNvSpPr txBox="1"/>
      </xdr:nvSpPr>
      <xdr:spPr>
        <a:xfrm>
          <a:off x="14389744"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14168</xdr:rowOff>
    </xdr:from>
    <xdr:ext cx="405111" cy="259045"/>
    <xdr:sp macro="" textlink="">
      <xdr:nvSpPr>
        <xdr:cNvPr id="567" name="n_3mainValue【学校施設】&#10;有形固定資産減価償却率">
          <a:extLst>
            <a:ext uri="{FF2B5EF4-FFF2-40B4-BE49-F238E27FC236}">
              <a16:creationId xmlns:a16="http://schemas.microsoft.com/office/drawing/2014/main" id="{F10905D3-8257-4791-B33B-F563D09F9966}"/>
            </a:ext>
          </a:extLst>
        </xdr:cNvPr>
        <xdr:cNvSpPr txBox="1"/>
      </xdr:nvSpPr>
      <xdr:spPr>
        <a:xfrm>
          <a:off x="13500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149696</xdr:rowOff>
    </xdr:from>
    <xdr:ext cx="405111" cy="259045"/>
    <xdr:sp macro="" textlink="">
      <xdr:nvSpPr>
        <xdr:cNvPr id="568" name="n_4mainValue【学校施設】&#10;有形固定資産減価償却率">
          <a:extLst>
            <a:ext uri="{FF2B5EF4-FFF2-40B4-BE49-F238E27FC236}">
              <a16:creationId xmlns:a16="http://schemas.microsoft.com/office/drawing/2014/main" id="{DB425E7F-683E-4DDC-8FEF-ECC40859FEC3}"/>
            </a:ext>
          </a:extLst>
        </xdr:cNvPr>
        <xdr:cNvSpPr txBox="1"/>
      </xdr:nvSpPr>
      <xdr:spPr>
        <a:xfrm>
          <a:off x="126117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30D68688-6F42-4330-9DD6-8B9D1373962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4B32F9A1-D60E-41FD-98A8-665208E2CFD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1A86FCFF-2198-4112-B646-68E1A9B2201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969E9680-07FC-4578-9EAB-B368FB43308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309D0FB2-8B8A-4641-9DB5-18B40A69D80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D9661710-1D12-4585-AC1E-DF200E29B8B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B89D132B-DAF0-463E-87DB-4D4CE429971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91C35863-2ABB-4C5A-A2B7-545A70E05EB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FB7C7925-6B4D-415E-82AB-BBFB61645F6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1E3F8096-A120-42F2-B095-1A7A557F832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9" name="直線コネクタ 578">
          <a:extLst>
            <a:ext uri="{FF2B5EF4-FFF2-40B4-BE49-F238E27FC236}">
              <a16:creationId xmlns:a16="http://schemas.microsoft.com/office/drawing/2014/main" id="{3B3095E6-03AF-4623-854D-2C31CA315F77}"/>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0" name="テキスト ボックス 579">
          <a:extLst>
            <a:ext uri="{FF2B5EF4-FFF2-40B4-BE49-F238E27FC236}">
              <a16:creationId xmlns:a16="http://schemas.microsoft.com/office/drawing/2014/main" id="{F81F0A6B-DFF5-4D3B-A0FB-E1F424E13448}"/>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1" name="直線コネクタ 580">
          <a:extLst>
            <a:ext uri="{FF2B5EF4-FFF2-40B4-BE49-F238E27FC236}">
              <a16:creationId xmlns:a16="http://schemas.microsoft.com/office/drawing/2014/main" id="{FADEC6E6-3F60-4AC6-B88C-38F1D90456C6}"/>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582" name="テキスト ボックス 581">
          <a:extLst>
            <a:ext uri="{FF2B5EF4-FFF2-40B4-BE49-F238E27FC236}">
              <a16:creationId xmlns:a16="http://schemas.microsoft.com/office/drawing/2014/main" id="{763F366C-08DC-4F4C-B479-3AB86B031D2C}"/>
            </a:ext>
          </a:extLst>
        </xdr:cNvPr>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3" name="直線コネクタ 582">
          <a:extLst>
            <a:ext uri="{FF2B5EF4-FFF2-40B4-BE49-F238E27FC236}">
              <a16:creationId xmlns:a16="http://schemas.microsoft.com/office/drawing/2014/main" id="{1FCD7C61-7F66-4F7D-8AF9-61081E0CA2AF}"/>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584" name="テキスト ボックス 583">
          <a:extLst>
            <a:ext uri="{FF2B5EF4-FFF2-40B4-BE49-F238E27FC236}">
              <a16:creationId xmlns:a16="http://schemas.microsoft.com/office/drawing/2014/main" id="{2062BAF5-8E62-40FF-BA2C-F50C8A675E26}"/>
            </a:ext>
          </a:extLst>
        </xdr:cNvPr>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5" name="直線コネクタ 584">
          <a:extLst>
            <a:ext uri="{FF2B5EF4-FFF2-40B4-BE49-F238E27FC236}">
              <a16:creationId xmlns:a16="http://schemas.microsoft.com/office/drawing/2014/main" id="{E070633C-239F-4391-A24A-E34A9C780F5C}"/>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586" name="テキスト ボックス 585">
          <a:extLst>
            <a:ext uri="{FF2B5EF4-FFF2-40B4-BE49-F238E27FC236}">
              <a16:creationId xmlns:a16="http://schemas.microsoft.com/office/drawing/2014/main" id="{2CBEDF46-B0CA-46AB-9F48-978C8E609A01}"/>
            </a:ext>
          </a:extLst>
        </xdr:cNvPr>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7" name="直線コネクタ 586">
          <a:extLst>
            <a:ext uri="{FF2B5EF4-FFF2-40B4-BE49-F238E27FC236}">
              <a16:creationId xmlns:a16="http://schemas.microsoft.com/office/drawing/2014/main" id="{175FFC28-EF7B-4AD7-897C-222800C0BF14}"/>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88" name="テキスト ボックス 587">
          <a:extLst>
            <a:ext uri="{FF2B5EF4-FFF2-40B4-BE49-F238E27FC236}">
              <a16:creationId xmlns:a16="http://schemas.microsoft.com/office/drawing/2014/main" id="{A86753A8-B9CE-4BB5-A4F6-D1733E60B1EC}"/>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9" name="直線コネクタ 588">
          <a:extLst>
            <a:ext uri="{FF2B5EF4-FFF2-40B4-BE49-F238E27FC236}">
              <a16:creationId xmlns:a16="http://schemas.microsoft.com/office/drawing/2014/main" id="{1856D9F3-9630-49D9-B104-1C6E34857644}"/>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90" name="テキスト ボックス 589">
          <a:extLst>
            <a:ext uri="{FF2B5EF4-FFF2-40B4-BE49-F238E27FC236}">
              <a16:creationId xmlns:a16="http://schemas.microsoft.com/office/drawing/2014/main" id="{6AEAF785-5386-4BC5-A78D-2C2E9A075D14}"/>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a:extLst>
            <a:ext uri="{FF2B5EF4-FFF2-40B4-BE49-F238E27FC236}">
              <a16:creationId xmlns:a16="http://schemas.microsoft.com/office/drawing/2014/main" id="{25C90C60-CC4B-4CA6-9F00-A005821B3CA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2" name="テキスト ボックス 591">
          <a:extLst>
            <a:ext uri="{FF2B5EF4-FFF2-40B4-BE49-F238E27FC236}">
              <a16:creationId xmlns:a16="http://schemas.microsoft.com/office/drawing/2014/main" id="{87CF0AEF-6CA9-4F17-8B17-7ED953F2997F}"/>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a:extLst>
            <a:ext uri="{FF2B5EF4-FFF2-40B4-BE49-F238E27FC236}">
              <a16:creationId xmlns:a16="http://schemas.microsoft.com/office/drawing/2014/main" id="{D4AD2398-5487-4CE2-97B1-A40B8673511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5388</xdr:rowOff>
    </xdr:from>
    <xdr:to>
      <xdr:col>116</xdr:col>
      <xdr:colOff>62864</xdr:colOff>
      <xdr:row>64</xdr:row>
      <xdr:rowOff>100715</xdr:rowOff>
    </xdr:to>
    <xdr:cxnSp macro="">
      <xdr:nvCxnSpPr>
        <xdr:cNvPr id="594" name="直線コネクタ 593">
          <a:extLst>
            <a:ext uri="{FF2B5EF4-FFF2-40B4-BE49-F238E27FC236}">
              <a16:creationId xmlns:a16="http://schemas.microsoft.com/office/drawing/2014/main" id="{E2292191-CF12-407B-B798-62B3C06FCE29}"/>
            </a:ext>
          </a:extLst>
        </xdr:cNvPr>
        <xdr:cNvCxnSpPr/>
      </xdr:nvCxnSpPr>
      <xdr:spPr>
        <a:xfrm flipV="1">
          <a:off x="22160864" y="9606588"/>
          <a:ext cx="0" cy="1466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104542</xdr:rowOff>
    </xdr:from>
    <xdr:ext cx="469744" cy="259045"/>
    <xdr:sp macro="" textlink="">
      <xdr:nvSpPr>
        <xdr:cNvPr id="595" name="【学校施設】&#10;一人当たり面積最小値テキスト">
          <a:extLst>
            <a:ext uri="{FF2B5EF4-FFF2-40B4-BE49-F238E27FC236}">
              <a16:creationId xmlns:a16="http://schemas.microsoft.com/office/drawing/2014/main" id="{0CB47309-3C3B-434F-85A0-32283ECD14E1}"/>
            </a:ext>
          </a:extLst>
        </xdr:cNvPr>
        <xdr:cNvSpPr txBox="1"/>
      </xdr:nvSpPr>
      <xdr:spPr>
        <a:xfrm>
          <a:off x="22199600" y="1107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100715</xdr:rowOff>
    </xdr:from>
    <xdr:to>
      <xdr:col>116</xdr:col>
      <xdr:colOff>152400</xdr:colOff>
      <xdr:row>64</xdr:row>
      <xdr:rowOff>100715</xdr:rowOff>
    </xdr:to>
    <xdr:cxnSp macro="">
      <xdr:nvCxnSpPr>
        <xdr:cNvPr id="596" name="直線コネクタ 595">
          <a:extLst>
            <a:ext uri="{FF2B5EF4-FFF2-40B4-BE49-F238E27FC236}">
              <a16:creationId xmlns:a16="http://schemas.microsoft.com/office/drawing/2014/main" id="{EC1CA710-D759-4B92-8DD5-D3D1C4A17885}"/>
            </a:ext>
          </a:extLst>
        </xdr:cNvPr>
        <xdr:cNvCxnSpPr/>
      </xdr:nvCxnSpPr>
      <xdr:spPr>
        <a:xfrm>
          <a:off x="22072600" y="110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123515</xdr:rowOff>
    </xdr:from>
    <xdr:ext cx="534377" cy="259045"/>
    <xdr:sp macro="" textlink="">
      <xdr:nvSpPr>
        <xdr:cNvPr id="597" name="【学校施設】&#10;一人当たり面積最大値テキスト">
          <a:extLst>
            <a:ext uri="{FF2B5EF4-FFF2-40B4-BE49-F238E27FC236}">
              <a16:creationId xmlns:a16="http://schemas.microsoft.com/office/drawing/2014/main" id="{5DAFD189-F08F-45CB-ACEA-2E8D3923E2BA}"/>
            </a:ext>
          </a:extLst>
        </xdr:cNvPr>
        <xdr:cNvSpPr txBox="1"/>
      </xdr:nvSpPr>
      <xdr:spPr>
        <a:xfrm>
          <a:off x="22199600" y="93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5388</xdr:rowOff>
    </xdr:from>
    <xdr:to>
      <xdr:col>116</xdr:col>
      <xdr:colOff>152400</xdr:colOff>
      <xdr:row>56</xdr:row>
      <xdr:rowOff>5388</xdr:rowOff>
    </xdr:to>
    <xdr:cxnSp macro="">
      <xdr:nvCxnSpPr>
        <xdr:cNvPr id="598" name="直線コネクタ 597">
          <a:extLst>
            <a:ext uri="{FF2B5EF4-FFF2-40B4-BE49-F238E27FC236}">
              <a16:creationId xmlns:a16="http://schemas.microsoft.com/office/drawing/2014/main" id="{ED839302-726E-43D0-A96F-29C9D4ACC523}"/>
            </a:ext>
          </a:extLst>
        </xdr:cNvPr>
        <xdr:cNvCxnSpPr/>
      </xdr:nvCxnSpPr>
      <xdr:spPr>
        <a:xfrm>
          <a:off x="22072600" y="96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128374</xdr:rowOff>
    </xdr:from>
    <xdr:ext cx="469744" cy="259045"/>
    <xdr:sp macro="" textlink="">
      <xdr:nvSpPr>
        <xdr:cNvPr id="599" name="【学校施設】&#10;一人当たり面積平均値テキスト">
          <a:extLst>
            <a:ext uri="{FF2B5EF4-FFF2-40B4-BE49-F238E27FC236}">
              <a16:creationId xmlns:a16="http://schemas.microsoft.com/office/drawing/2014/main" id="{208C359A-E8F0-49C0-99FD-887707809421}"/>
            </a:ext>
          </a:extLst>
        </xdr:cNvPr>
        <xdr:cNvSpPr txBox="1"/>
      </xdr:nvSpPr>
      <xdr:spPr>
        <a:xfrm>
          <a:off x="22199600" y="10758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105497</xdr:rowOff>
    </xdr:from>
    <xdr:to>
      <xdr:col>116</xdr:col>
      <xdr:colOff>114300</xdr:colOff>
      <xdr:row>64</xdr:row>
      <xdr:rowOff>35647</xdr:rowOff>
    </xdr:to>
    <xdr:sp macro="" textlink="">
      <xdr:nvSpPr>
        <xdr:cNvPr id="600" name="フローチャート: 判断 599">
          <a:extLst>
            <a:ext uri="{FF2B5EF4-FFF2-40B4-BE49-F238E27FC236}">
              <a16:creationId xmlns:a16="http://schemas.microsoft.com/office/drawing/2014/main" id="{80A8CA4C-E754-4D1A-8AD7-AD24B86EDCDF}"/>
            </a:ext>
          </a:extLst>
        </xdr:cNvPr>
        <xdr:cNvSpPr/>
      </xdr:nvSpPr>
      <xdr:spPr>
        <a:xfrm>
          <a:off x="22110700" y="1090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111702</xdr:rowOff>
    </xdr:from>
    <xdr:to>
      <xdr:col>112</xdr:col>
      <xdr:colOff>38100</xdr:colOff>
      <xdr:row>64</xdr:row>
      <xdr:rowOff>41852</xdr:rowOff>
    </xdr:to>
    <xdr:sp macro="" textlink="">
      <xdr:nvSpPr>
        <xdr:cNvPr id="601" name="フローチャート: 判断 600">
          <a:extLst>
            <a:ext uri="{FF2B5EF4-FFF2-40B4-BE49-F238E27FC236}">
              <a16:creationId xmlns:a16="http://schemas.microsoft.com/office/drawing/2014/main" id="{4D9B0CBA-2FDA-4FB4-BCEF-7083D9E42D79}"/>
            </a:ext>
          </a:extLst>
        </xdr:cNvPr>
        <xdr:cNvSpPr/>
      </xdr:nvSpPr>
      <xdr:spPr>
        <a:xfrm>
          <a:off x="21272500" y="10913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107751</xdr:rowOff>
    </xdr:from>
    <xdr:to>
      <xdr:col>107</xdr:col>
      <xdr:colOff>101600</xdr:colOff>
      <xdr:row>64</xdr:row>
      <xdr:rowOff>37901</xdr:rowOff>
    </xdr:to>
    <xdr:sp macro="" textlink="">
      <xdr:nvSpPr>
        <xdr:cNvPr id="602" name="フローチャート: 判断 601">
          <a:extLst>
            <a:ext uri="{FF2B5EF4-FFF2-40B4-BE49-F238E27FC236}">
              <a16:creationId xmlns:a16="http://schemas.microsoft.com/office/drawing/2014/main" id="{90D3D988-2ED5-48C8-976F-6431FE5F2E5E}"/>
            </a:ext>
          </a:extLst>
        </xdr:cNvPr>
        <xdr:cNvSpPr/>
      </xdr:nvSpPr>
      <xdr:spPr>
        <a:xfrm>
          <a:off x="20383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112780</xdr:rowOff>
    </xdr:from>
    <xdr:to>
      <xdr:col>102</xdr:col>
      <xdr:colOff>165100</xdr:colOff>
      <xdr:row>64</xdr:row>
      <xdr:rowOff>42930</xdr:rowOff>
    </xdr:to>
    <xdr:sp macro="" textlink="">
      <xdr:nvSpPr>
        <xdr:cNvPr id="603" name="フローチャート: 判断 602">
          <a:extLst>
            <a:ext uri="{FF2B5EF4-FFF2-40B4-BE49-F238E27FC236}">
              <a16:creationId xmlns:a16="http://schemas.microsoft.com/office/drawing/2014/main" id="{17EB9BB0-8377-4E8C-94ED-34BE2352C173}"/>
            </a:ext>
          </a:extLst>
        </xdr:cNvPr>
        <xdr:cNvSpPr/>
      </xdr:nvSpPr>
      <xdr:spPr>
        <a:xfrm>
          <a:off x="19494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128161</xdr:rowOff>
    </xdr:from>
    <xdr:to>
      <xdr:col>98</xdr:col>
      <xdr:colOff>38100</xdr:colOff>
      <xdr:row>64</xdr:row>
      <xdr:rowOff>58311</xdr:rowOff>
    </xdr:to>
    <xdr:sp macro="" textlink="">
      <xdr:nvSpPr>
        <xdr:cNvPr id="604" name="フローチャート: 判断 603">
          <a:extLst>
            <a:ext uri="{FF2B5EF4-FFF2-40B4-BE49-F238E27FC236}">
              <a16:creationId xmlns:a16="http://schemas.microsoft.com/office/drawing/2014/main" id="{F326E8A9-8474-4EDC-90DC-ED6422A06509}"/>
            </a:ext>
          </a:extLst>
        </xdr:cNvPr>
        <xdr:cNvSpPr/>
      </xdr:nvSpPr>
      <xdr:spPr>
        <a:xfrm>
          <a:off x="18605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69C240FB-1EF5-4717-A009-2F26C0619C3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CF12356-6842-482A-BB79-4CF4192EECA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6BB9EF87-D24E-49C8-A224-23DF7B03A52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EEE1A80D-8471-4FA5-8AD6-4AB67BBA346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3C2CA841-5273-4432-A7D9-29138F59D0A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169897</xdr:rowOff>
    </xdr:from>
    <xdr:to>
      <xdr:col>116</xdr:col>
      <xdr:colOff>114300</xdr:colOff>
      <xdr:row>64</xdr:row>
      <xdr:rowOff>100047</xdr:rowOff>
    </xdr:to>
    <xdr:sp macro="" textlink="">
      <xdr:nvSpPr>
        <xdr:cNvPr id="610" name="楕円 609">
          <a:extLst>
            <a:ext uri="{FF2B5EF4-FFF2-40B4-BE49-F238E27FC236}">
              <a16:creationId xmlns:a16="http://schemas.microsoft.com/office/drawing/2014/main" id="{71413A6B-E7AB-4DE5-BF1B-A091429B605A}"/>
            </a:ext>
          </a:extLst>
        </xdr:cNvPr>
        <xdr:cNvSpPr/>
      </xdr:nvSpPr>
      <xdr:spPr>
        <a:xfrm>
          <a:off x="22110700" y="1097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84824</xdr:rowOff>
    </xdr:from>
    <xdr:ext cx="469744" cy="259045"/>
    <xdr:sp macro="" textlink="">
      <xdr:nvSpPr>
        <xdr:cNvPr id="611" name="【学校施設】&#10;一人当たり面積該当値テキスト">
          <a:extLst>
            <a:ext uri="{FF2B5EF4-FFF2-40B4-BE49-F238E27FC236}">
              <a16:creationId xmlns:a16="http://schemas.microsoft.com/office/drawing/2014/main" id="{E517CAE5-3336-49DB-B127-D9E233D0B46A}"/>
            </a:ext>
          </a:extLst>
        </xdr:cNvPr>
        <xdr:cNvSpPr txBox="1"/>
      </xdr:nvSpPr>
      <xdr:spPr>
        <a:xfrm>
          <a:off x="22199600" y="10886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112</xdr:rowOff>
    </xdr:from>
    <xdr:to>
      <xdr:col>112</xdr:col>
      <xdr:colOff>38100</xdr:colOff>
      <xdr:row>64</xdr:row>
      <xdr:rowOff>101712</xdr:rowOff>
    </xdr:to>
    <xdr:sp macro="" textlink="">
      <xdr:nvSpPr>
        <xdr:cNvPr id="612" name="楕円 611">
          <a:extLst>
            <a:ext uri="{FF2B5EF4-FFF2-40B4-BE49-F238E27FC236}">
              <a16:creationId xmlns:a16="http://schemas.microsoft.com/office/drawing/2014/main" id="{23935A29-D776-494F-913D-F24F639305E0}"/>
            </a:ext>
          </a:extLst>
        </xdr:cNvPr>
        <xdr:cNvSpPr/>
      </xdr:nvSpPr>
      <xdr:spPr>
        <a:xfrm>
          <a:off x="21272500" y="1097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49247</xdr:rowOff>
    </xdr:from>
    <xdr:to>
      <xdr:col>116</xdr:col>
      <xdr:colOff>63500</xdr:colOff>
      <xdr:row>64</xdr:row>
      <xdr:rowOff>50912</xdr:rowOff>
    </xdr:to>
    <xdr:cxnSp macro="">
      <xdr:nvCxnSpPr>
        <xdr:cNvPr id="613" name="直線コネクタ 612">
          <a:extLst>
            <a:ext uri="{FF2B5EF4-FFF2-40B4-BE49-F238E27FC236}">
              <a16:creationId xmlns:a16="http://schemas.microsoft.com/office/drawing/2014/main" id="{BC436535-2889-4277-9A0D-9F242ED910B3}"/>
            </a:ext>
          </a:extLst>
        </xdr:cNvPr>
        <xdr:cNvCxnSpPr/>
      </xdr:nvCxnSpPr>
      <xdr:spPr>
        <a:xfrm flipV="1">
          <a:off x="21323300" y="11022047"/>
          <a:ext cx="838200" cy="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5599</xdr:rowOff>
    </xdr:from>
    <xdr:to>
      <xdr:col>107</xdr:col>
      <xdr:colOff>101600</xdr:colOff>
      <xdr:row>64</xdr:row>
      <xdr:rowOff>107199</xdr:rowOff>
    </xdr:to>
    <xdr:sp macro="" textlink="">
      <xdr:nvSpPr>
        <xdr:cNvPr id="614" name="楕円 613">
          <a:extLst>
            <a:ext uri="{FF2B5EF4-FFF2-40B4-BE49-F238E27FC236}">
              <a16:creationId xmlns:a16="http://schemas.microsoft.com/office/drawing/2014/main" id="{5C779CCC-B4CF-4767-A2B6-59076B9FF43E}"/>
            </a:ext>
          </a:extLst>
        </xdr:cNvPr>
        <xdr:cNvSpPr/>
      </xdr:nvSpPr>
      <xdr:spPr>
        <a:xfrm>
          <a:off x="20383500" y="1097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50912</xdr:rowOff>
    </xdr:from>
    <xdr:to>
      <xdr:col>111</xdr:col>
      <xdr:colOff>177800</xdr:colOff>
      <xdr:row>64</xdr:row>
      <xdr:rowOff>56399</xdr:rowOff>
    </xdr:to>
    <xdr:cxnSp macro="">
      <xdr:nvCxnSpPr>
        <xdr:cNvPr id="615" name="直線コネクタ 614">
          <a:extLst>
            <a:ext uri="{FF2B5EF4-FFF2-40B4-BE49-F238E27FC236}">
              <a16:creationId xmlns:a16="http://schemas.microsoft.com/office/drawing/2014/main" id="{F1D2AD4A-316E-4FB4-AA94-87671EA342D6}"/>
            </a:ext>
          </a:extLst>
        </xdr:cNvPr>
        <xdr:cNvCxnSpPr/>
      </xdr:nvCxnSpPr>
      <xdr:spPr>
        <a:xfrm flipV="1">
          <a:off x="20434300" y="11023712"/>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4456</xdr:rowOff>
    </xdr:from>
    <xdr:to>
      <xdr:col>102</xdr:col>
      <xdr:colOff>165100</xdr:colOff>
      <xdr:row>64</xdr:row>
      <xdr:rowOff>106056</xdr:rowOff>
    </xdr:to>
    <xdr:sp macro="" textlink="">
      <xdr:nvSpPr>
        <xdr:cNvPr id="616" name="楕円 615">
          <a:extLst>
            <a:ext uri="{FF2B5EF4-FFF2-40B4-BE49-F238E27FC236}">
              <a16:creationId xmlns:a16="http://schemas.microsoft.com/office/drawing/2014/main" id="{C59319C6-C1E6-4400-BB95-F87CE8A36E74}"/>
            </a:ext>
          </a:extLst>
        </xdr:cNvPr>
        <xdr:cNvSpPr/>
      </xdr:nvSpPr>
      <xdr:spPr>
        <a:xfrm>
          <a:off x="19494500" y="1097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55256</xdr:rowOff>
    </xdr:from>
    <xdr:to>
      <xdr:col>107</xdr:col>
      <xdr:colOff>50800</xdr:colOff>
      <xdr:row>64</xdr:row>
      <xdr:rowOff>56399</xdr:rowOff>
    </xdr:to>
    <xdr:cxnSp macro="">
      <xdr:nvCxnSpPr>
        <xdr:cNvPr id="617" name="直線コネクタ 616">
          <a:extLst>
            <a:ext uri="{FF2B5EF4-FFF2-40B4-BE49-F238E27FC236}">
              <a16:creationId xmlns:a16="http://schemas.microsoft.com/office/drawing/2014/main" id="{C0F08415-63B4-411E-AC71-04AF993A86E4}"/>
            </a:ext>
          </a:extLst>
        </xdr:cNvPr>
        <xdr:cNvCxnSpPr/>
      </xdr:nvCxnSpPr>
      <xdr:spPr>
        <a:xfrm>
          <a:off x="19545300" y="11028056"/>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9942</xdr:rowOff>
    </xdr:from>
    <xdr:to>
      <xdr:col>98</xdr:col>
      <xdr:colOff>38100</xdr:colOff>
      <xdr:row>64</xdr:row>
      <xdr:rowOff>111542</xdr:rowOff>
    </xdr:to>
    <xdr:sp macro="" textlink="">
      <xdr:nvSpPr>
        <xdr:cNvPr id="618" name="楕円 617">
          <a:extLst>
            <a:ext uri="{FF2B5EF4-FFF2-40B4-BE49-F238E27FC236}">
              <a16:creationId xmlns:a16="http://schemas.microsoft.com/office/drawing/2014/main" id="{84A0A45D-6B17-4765-8447-49753C0A9D0A}"/>
            </a:ext>
          </a:extLst>
        </xdr:cNvPr>
        <xdr:cNvSpPr/>
      </xdr:nvSpPr>
      <xdr:spPr>
        <a:xfrm>
          <a:off x="18605500" y="1098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55256</xdr:rowOff>
    </xdr:from>
    <xdr:to>
      <xdr:col>102</xdr:col>
      <xdr:colOff>114300</xdr:colOff>
      <xdr:row>64</xdr:row>
      <xdr:rowOff>60742</xdr:rowOff>
    </xdr:to>
    <xdr:cxnSp macro="">
      <xdr:nvCxnSpPr>
        <xdr:cNvPr id="619" name="直線コネクタ 618">
          <a:extLst>
            <a:ext uri="{FF2B5EF4-FFF2-40B4-BE49-F238E27FC236}">
              <a16:creationId xmlns:a16="http://schemas.microsoft.com/office/drawing/2014/main" id="{2FEBF976-3D20-4858-82AB-909E47550185}"/>
            </a:ext>
          </a:extLst>
        </xdr:cNvPr>
        <xdr:cNvCxnSpPr/>
      </xdr:nvCxnSpPr>
      <xdr:spPr>
        <a:xfrm flipV="1">
          <a:off x="18656300" y="11028056"/>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58379</xdr:rowOff>
    </xdr:from>
    <xdr:ext cx="469744" cy="259045"/>
    <xdr:sp macro="" textlink="">
      <xdr:nvSpPr>
        <xdr:cNvPr id="620" name="n_1aveValue【学校施設】&#10;一人当たり面積">
          <a:extLst>
            <a:ext uri="{FF2B5EF4-FFF2-40B4-BE49-F238E27FC236}">
              <a16:creationId xmlns:a16="http://schemas.microsoft.com/office/drawing/2014/main" id="{E003F6D0-AC33-4089-B6CF-9FFA4E7EC11E}"/>
            </a:ext>
          </a:extLst>
        </xdr:cNvPr>
        <xdr:cNvSpPr txBox="1"/>
      </xdr:nvSpPr>
      <xdr:spPr>
        <a:xfrm>
          <a:off x="21075727" y="10688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54428</xdr:rowOff>
    </xdr:from>
    <xdr:ext cx="469744" cy="259045"/>
    <xdr:sp macro="" textlink="">
      <xdr:nvSpPr>
        <xdr:cNvPr id="621" name="n_2aveValue【学校施設】&#10;一人当たり面積">
          <a:extLst>
            <a:ext uri="{FF2B5EF4-FFF2-40B4-BE49-F238E27FC236}">
              <a16:creationId xmlns:a16="http://schemas.microsoft.com/office/drawing/2014/main" id="{45E5D3BB-0ED4-4E6A-AC1D-2F6D74BDD4B1}"/>
            </a:ext>
          </a:extLst>
        </xdr:cNvPr>
        <xdr:cNvSpPr txBox="1"/>
      </xdr:nvSpPr>
      <xdr:spPr>
        <a:xfrm>
          <a:off x="20199427" y="1068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59457</xdr:rowOff>
    </xdr:from>
    <xdr:ext cx="469744" cy="259045"/>
    <xdr:sp macro="" textlink="">
      <xdr:nvSpPr>
        <xdr:cNvPr id="622" name="n_3aveValue【学校施設】&#10;一人当たり面積">
          <a:extLst>
            <a:ext uri="{FF2B5EF4-FFF2-40B4-BE49-F238E27FC236}">
              <a16:creationId xmlns:a16="http://schemas.microsoft.com/office/drawing/2014/main" id="{0AA4565B-DD5B-4E00-AF5A-8E14D747FD81}"/>
            </a:ext>
          </a:extLst>
        </xdr:cNvPr>
        <xdr:cNvSpPr txBox="1"/>
      </xdr:nvSpPr>
      <xdr:spPr>
        <a:xfrm>
          <a:off x="19310427" y="10689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74838</xdr:rowOff>
    </xdr:from>
    <xdr:ext cx="469744" cy="259045"/>
    <xdr:sp macro="" textlink="">
      <xdr:nvSpPr>
        <xdr:cNvPr id="623" name="n_4aveValue【学校施設】&#10;一人当たり面積">
          <a:extLst>
            <a:ext uri="{FF2B5EF4-FFF2-40B4-BE49-F238E27FC236}">
              <a16:creationId xmlns:a16="http://schemas.microsoft.com/office/drawing/2014/main" id="{C33F3D5E-8D8B-4425-BBFD-B4574AFF29E0}"/>
            </a:ext>
          </a:extLst>
        </xdr:cNvPr>
        <xdr:cNvSpPr txBox="1"/>
      </xdr:nvSpPr>
      <xdr:spPr>
        <a:xfrm>
          <a:off x="18421427" y="1070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92839</xdr:rowOff>
    </xdr:from>
    <xdr:ext cx="469744" cy="259045"/>
    <xdr:sp macro="" textlink="">
      <xdr:nvSpPr>
        <xdr:cNvPr id="624" name="n_1mainValue【学校施設】&#10;一人当たり面積">
          <a:extLst>
            <a:ext uri="{FF2B5EF4-FFF2-40B4-BE49-F238E27FC236}">
              <a16:creationId xmlns:a16="http://schemas.microsoft.com/office/drawing/2014/main" id="{15058FB3-59BD-4071-BBBC-066DA9E8A711}"/>
            </a:ext>
          </a:extLst>
        </xdr:cNvPr>
        <xdr:cNvSpPr txBox="1"/>
      </xdr:nvSpPr>
      <xdr:spPr>
        <a:xfrm>
          <a:off x="21075727" y="11065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98326</xdr:rowOff>
    </xdr:from>
    <xdr:ext cx="469744" cy="259045"/>
    <xdr:sp macro="" textlink="">
      <xdr:nvSpPr>
        <xdr:cNvPr id="625" name="n_2mainValue【学校施設】&#10;一人当たり面積">
          <a:extLst>
            <a:ext uri="{FF2B5EF4-FFF2-40B4-BE49-F238E27FC236}">
              <a16:creationId xmlns:a16="http://schemas.microsoft.com/office/drawing/2014/main" id="{FD93B12C-4A54-40B4-9673-4FAB43BB6F8B}"/>
            </a:ext>
          </a:extLst>
        </xdr:cNvPr>
        <xdr:cNvSpPr txBox="1"/>
      </xdr:nvSpPr>
      <xdr:spPr>
        <a:xfrm>
          <a:off x="20199427" y="11071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97183</xdr:rowOff>
    </xdr:from>
    <xdr:ext cx="469744" cy="259045"/>
    <xdr:sp macro="" textlink="">
      <xdr:nvSpPr>
        <xdr:cNvPr id="626" name="n_3mainValue【学校施設】&#10;一人当たり面積">
          <a:extLst>
            <a:ext uri="{FF2B5EF4-FFF2-40B4-BE49-F238E27FC236}">
              <a16:creationId xmlns:a16="http://schemas.microsoft.com/office/drawing/2014/main" id="{8B7D84D1-03BD-4965-928B-D2606BAE2539}"/>
            </a:ext>
          </a:extLst>
        </xdr:cNvPr>
        <xdr:cNvSpPr txBox="1"/>
      </xdr:nvSpPr>
      <xdr:spPr>
        <a:xfrm>
          <a:off x="19310427" y="11069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102669</xdr:rowOff>
    </xdr:from>
    <xdr:ext cx="469744" cy="259045"/>
    <xdr:sp macro="" textlink="">
      <xdr:nvSpPr>
        <xdr:cNvPr id="627" name="n_4mainValue【学校施設】&#10;一人当たり面積">
          <a:extLst>
            <a:ext uri="{FF2B5EF4-FFF2-40B4-BE49-F238E27FC236}">
              <a16:creationId xmlns:a16="http://schemas.microsoft.com/office/drawing/2014/main" id="{19D50661-142B-46D8-99D1-AD267BEC71F2}"/>
            </a:ext>
          </a:extLst>
        </xdr:cNvPr>
        <xdr:cNvSpPr txBox="1"/>
      </xdr:nvSpPr>
      <xdr:spPr>
        <a:xfrm>
          <a:off x="18421427" y="1107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a:extLst>
            <a:ext uri="{FF2B5EF4-FFF2-40B4-BE49-F238E27FC236}">
              <a16:creationId xmlns:a16="http://schemas.microsoft.com/office/drawing/2014/main" id="{0689E633-9E68-4D33-8F72-794ED452CC9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a:extLst>
            <a:ext uri="{FF2B5EF4-FFF2-40B4-BE49-F238E27FC236}">
              <a16:creationId xmlns:a16="http://schemas.microsoft.com/office/drawing/2014/main" id="{BBAFB423-1AC9-4861-BCFA-DF79EE174E6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a:extLst>
            <a:ext uri="{FF2B5EF4-FFF2-40B4-BE49-F238E27FC236}">
              <a16:creationId xmlns:a16="http://schemas.microsoft.com/office/drawing/2014/main" id="{D94DDCD2-3463-43BD-A860-CF2DBDAEB12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a:extLst>
            <a:ext uri="{FF2B5EF4-FFF2-40B4-BE49-F238E27FC236}">
              <a16:creationId xmlns:a16="http://schemas.microsoft.com/office/drawing/2014/main" id="{A61D0524-7FEB-4BBD-BD66-EEB9EC283A2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a:extLst>
            <a:ext uri="{FF2B5EF4-FFF2-40B4-BE49-F238E27FC236}">
              <a16:creationId xmlns:a16="http://schemas.microsoft.com/office/drawing/2014/main" id="{B39EB6D4-0C31-49FA-8354-2E7F1762A9B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a:extLst>
            <a:ext uri="{FF2B5EF4-FFF2-40B4-BE49-F238E27FC236}">
              <a16:creationId xmlns:a16="http://schemas.microsoft.com/office/drawing/2014/main" id="{185F516E-4E24-4896-8FA9-7F06AD6A003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a:extLst>
            <a:ext uri="{FF2B5EF4-FFF2-40B4-BE49-F238E27FC236}">
              <a16:creationId xmlns:a16="http://schemas.microsoft.com/office/drawing/2014/main" id="{38ED4681-0B66-421E-9B72-4AB0EF2CB9C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a:extLst>
            <a:ext uri="{FF2B5EF4-FFF2-40B4-BE49-F238E27FC236}">
              <a16:creationId xmlns:a16="http://schemas.microsoft.com/office/drawing/2014/main" id="{75606E9E-3570-420A-A0DB-10FFD919C24B}"/>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6" name="正方形/長方形 635">
          <a:extLst>
            <a:ext uri="{FF2B5EF4-FFF2-40B4-BE49-F238E27FC236}">
              <a16:creationId xmlns:a16="http://schemas.microsoft.com/office/drawing/2014/main" id="{34ED8C8D-DBB7-4142-8059-C5F0B7B6670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7" name="正方形/長方形 636">
          <a:extLst>
            <a:ext uri="{FF2B5EF4-FFF2-40B4-BE49-F238E27FC236}">
              <a16:creationId xmlns:a16="http://schemas.microsoft.com/office/drawing/2014/main" id="{3A07A135-417F-466A-B221-C1E32E29F82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8" name="正方形/長方形 637">
          <a:extLst>
            <a:ext uri="{FF2B5EF4-FFF2-40B4-BE49-F238E27FC236}">
              <a16:creationId xmlns:a16="http://schemas.microsoft.com/office/drawing/2014/main" id="{B18B3291-47E2-473A-BE99-6D8C9B9E846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9" name="正方形/長方形 638">
          <a:extLst>
            <a:ext uri="{FF2B5EF4-FFF2-40B4-BE49-F238E27FC236}">
              <a16:creationId xmlns:a16="http://schemas.microsoft.com/office/drawing/2014/main" id="{597A4DA8-1CB3-4423-98B5-C9D0F546FBF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0" name="正方形/長方形 639">
          <a:extLst>
            <a:ext uri="{FF2B5EF4-FFF2-40B4-BE49-F238E27FC236}">
              <a16:creationId xmlns:a16="http://schemas.microsoft.com/office/drawing/2014/main" id="{B116577B-9668-4C73-A672-0183651BBDB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1" name="正方形/長方形 640">
          <a:extLst>
            <a:ext uri="{FF2B5EF4-FFF2-40B4-BE49-F238E27FC236}">
              <a16:creationId xmlns:a16="http://schemas.microsoft.com/office/drawing/2014/main" id="{506A549E-4C90-4EE4-BB17-4975F3782A9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2" name="正方形/長方形 641">
          <a:extLst>
            <a:ext uri="{FF2B5EF4-FFF2-40B4-BE49-F238E27FC236}">
              <a16:creationId xmlns:a16="http://schemas.microsoft.com/office/drawing/2014/main" id="{4DA90472-0893-4ECE-A6FE-77252DAD619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3" name="正方形/長方形 642">
          <a:extLst>
            <a:ext uri="{FF2B5EF4-FFF2-40B4-BE49-F238E27FC236}">
              <a16:creationId xmlns:a16="http://schemas.microsoft.com/office/drawing/2014/main" id="{5DA72A2B-FDB7-4457-BA87-55F3BA069ED7}"/>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a:extLst>
            <a:ext uri="{FF2B5EF4-FFF2-40B4-BE49-F238E27FC236}">
              <a16:creationId xmlns:a16="http://schemas.microsoft.com/office/drawing/2014/main" id="{78D8B90A-3E1B-40E5-A22B-1A0BB20FB96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a:extLst>
            <a:ext uri="{FF2B5EF4-FFF2-40B4-BE49-F238E27FC236}">
              <a16:creationId xmlns:a16="http://schemas.microsoft.com/office/drawing/2014/main" id="{7A8FC241-7132-44AF-86EB-E4D51F87B9D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a:extLst>
            <a:ext uri="{FF2B5EF4-FFF2-40B4-BE49-F238E27FC236}">
              <a16:creationId xmlns:a16="http://schemas.microsoft.com/office/drawing/2014/main" id="{E4715594-58A3-4864-8975-4334DBF9B4F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a:extLst>
            <a:ext uri="{FF2B5EF4-FFF2-40B4-BE49-F238E27FC236}">
              <a16:creationId xmlns:a16="http://schemas.microsoft.com/office/drawing/2014/main" id="{57558CFB-2693-4C4F-90BF-FB740191990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a:extLst>
            <a:ext uri="{FF2B5EF4-FFF2-40B4-BE49-F238E27FC236}">
              <a16:creationId xmlns:a16="http://schemas.microsoft.com/office/drawing/2014/main" id="{2CC47BEE-3DE2-41E1-8578-75B4CE9D463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a:extLst>
            <a:ext uri="{FF2B5EF4-FFF2-40B4-BE49-F238E27FC236}">
              <a16:creationId xmlns:a16="http://schemas.microsoft.com/office/drawing/2014/main" id="{DF6E6D41-8E54-42B0-9D49-57D7F599545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a:extLst>
            <a:ext uri="{FF2B5EF4-FFF2-40B4-BE49-F238E27FC236}">
              <a16:creationId xmlns:a16="http://schemas.microsoft.com/office/drawing/2014/main" id="{12D2979F-B09E-406F-BEF3-54537DEBE50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a:extLst>
            <a:ext uri="{FF2B5EF4-FFF2-40B4-BE49-F238E27FC236}">
              <a16:creationId xmlns:a16="http://schemas.microsoft.com/office/drawing/2014/main" id="{525A605E-2812-43E5-AD42-85F22C87DA7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2" name="テキスト ボックス 651">
          <a:extLst>
            <a:ext uri="{FF2B5EF4-FFF2-40B4-BE49-F238E27FC236}">
              <a16:creationId xmlns:a16="http://schemas.microsoft.com/office/drawing/2014/main" id="{0C320845-5E6E-4B31-86FA-68AF627EAE8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3" name="直線コネクタ 652">
          <a:extLst>
            <a:ext uri="{FF2B5EF4-FFF2-40B4-BE49-F238E27FC236}">
              <a16:creationId xmlns:a16="http://schemas.microsoft.com/office/drawing/2014/main" id="{ECC029FF-6B98-44F3-BE3C-D01B63FC1BA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4" name="テキスト ボックス 653">
          <a:extLst>
            <a:ext uri="{FF2B5EF4-FFF2-40B4-BE49-F238E27FC236}">
              <a16:creationId xmlns:a16="http://schemas.microsoft.com/office/drawing/2014/main" id="{F3164C6F-815A-4438-9D7B-7C828A71B25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5" name="直線コネクタ 654">
          <a:extLst>
            <a:ext uri="{FF2B5EF4-FFF2-40B4-BE49-F238E27FC236}">
              <a16:creationId xmlns:a16="http://schemas.microsoft.com/office/drawing/2014/main" id="{59EEC28E-1D4B-488E-90E3-047CBBEBD4C5}"/>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6" name="テキスト ボックス 655">
          <a:extLst>
            <a:ext uri="{FF2B5EF4-FFF2-40B4-BE49-F238E27FC236}">
              <a16:creationId xmlns:a16="http://schemas.microsoft.com/office/drawing/2014/main" id="{637DC927-2951-49E7-84D8-9266AB167F3A}"/>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7" name="直線コネクタ 656">
          <a:extLst>
            <a:ext uri="{FF2B5EF4-FFF2-40B4-BE49-F238E27FC236}">
              <a16:creationId xmlns:a16="http://schemas.microsoft.com/office/drawing/2014/main" id="{3C563335-5B32-490C-B84E-9853EC2C6A7B}"/>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8" name="テキスト ボックス 657">
          <a:extLst>
            <a:ext uri="{FF2B5EF4-FFF2-40B4-BE49-F238E27FC236}">
              <a16:creationId xmlns:a16="http://schemas.microsoft.com/office/drawing/2014/main" id="{11A093FF-60F5-4460-A5F9-7D23C4EA7F6C}"/>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9" name="直線コネクタ 658">
          <a:extLst>
            <a:ext uri="{FF2B5EF4-FFF2-40B4-BE49-F238E27FC236}">
              <a16:creationId xmlns:a16="http://schemas.microsoft.com/office/drawing/2014/main" id="{DBA0A3D5-5019-403B-BDD6-4DB77E6E9234}"/>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0" name="テキスト ボックス 659">
          <a:extLst>
            <a:ext uri="{FF2B5EF4-FFF2-40B4-BE49-F238E27FC236}">
              <a16:creationId xmlns:a16="http://schemas.microsoft.com/office/drawing/2014/main" id="{B531F903-E2B0-4180-B5CF-8329B7D87ABA}"/>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1" name="直線コネクタ 660">
          <a:extLst>
            <a:ext uri="{FF2B5EF4-FFF2-40B4-BE49-F238E27FC236}">
              <a16:creationId xmlns:a16="http://schemas.microsoft.com/office/drawing/2014/main" id="{FC5FD4D2-07A9-4738-AC6F-1EE1D7C3A0EA}"/>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2" name="テキスト ボックス 661">
          <a:extLst>
            <a:ext uri="{FF2B5EF4-FFF2-40B4-BE49-F238E27FC236}">
              <a16:creationId xmlns:a16="http://schemas.microsoft.com/office/drawing/2014/main" id="{D65F0564-AD13-4FFE-BCDB-65B017E5FA7A}"/>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3" name="直線コネクタ 662">
          <a:extLst>
            <a:ext uri="{FF2B5EF4-FFF2-40B4-BE49-F238E27FC236}">
              <a16:creationId xmlns:a16="http://schemas.microsoft.com/office/drawing/2014/main" id="{2B03D68E-69D0-48D1-A8C0-6E6EBC0A2DE5}"/>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4" name="テキスト ボックス 663">
          <a:extLst>
            <a:ext uri="{FF2B5EF4-FFF2-40B4-BE49-F238E27FC236}">
              <a16:creationId xmlns:a16="http://schemas.microsoft.com/office/drawing/2014/main" id="{88870F41-1EC4-4826-B968-BDDF76E192AF}"/>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5" name="直線コネクタ 664">
          <a:extLst>
            <a:ext uri="{FF2B5EF4-FFF2-40B4-BE49-F238E27FC236}">
              <a16:creationId xmlns:a16="http://schemas.microsoft.com/office/drawing/2014/main" id="{D06DD458-98E8-47D1-9467-BB8AD12906CD}"/>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6" name="テキスト ボックス 665">
          <a:extLst>
            <a:ext uri="{FF2B5EF4-FFF2-40B4-BE49-F238E27FC236}">
              <a16:creationId xmlns:a16="http://schemas.microsoft.com/office/drawing/2014/main" id="{913D891F-5150-4D6B-94C3-D6E1F7C7BCC4}"/>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7" name="直線コネクタ 666">
          <a:extLst>
            <a:ext uri="{FF2B5EF4-FFF2-40B4-BE49-F238E27FC236}">
              <a16:creationId xmlns:a16="http://schemas.microsoft.com/office/drawing/2014/main" id="{55A0D51F-ABEF-4CF6-AC96-0296A9EFF13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8" name="【公民館】&#10;有形固定資産減価償却率グラフ枠">
          <a:extLst>
            <a:ext uri="{FF2B5EF4-FFF2-40B4-BE49-F238E27FC236}">
              <a16:creationId xmlns:a16="http://schemas.microsoft.com/office/drawing/2014/main" id="{E0726FF1-7C06-414B-936D-B545A338518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46808</xdr:rowOff>
    </xdr:from>
    <xdr:to>
      <xdr:col>85</xdr:col>
      <xdr:colOff>126364</xdr:colOff>
      <xdr:row>109</xdr:row>
      <xdr:rowOff>35379</xdr:rowOff>
    </xdr:to>
    <xdr:cxnSp macro="">
      <xdr:nvCxnSpPr>
        <xdr:cNvPr id="669" name="直線コネクタ 668">
          <a:extLst>
            <a:ext uri="{FF2B5EF4-FFF2-40B4-BE49-F238E27FC236}">
              <a16:creationId xmlns:a16="http://schemas.microsoft.com/office/drawing/2014/main" id="{AFF98779-DF28-4733-A5B8-CF5D573DC09B}"/>
            </a:ext>
          </a:extLst>
        </xdr:cNvPr>
        <xdr:cNvCxnSpPr/>
      </xdr:nvCxnSpPr>
      <xdr:spPr>
        <a:xfrm flipV="1">
          <a:off x="16318864" y="17191808"/>
          <a:ext cx="0" cy="1531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70" name="【公民館】&#10;有形固定資産減価償却率最小値テキスト">
          <a:extLst>
            <a:ext uri="{FF2B5EF4-FFF2-40B4-BE49-F238E27FC236}">
              <a16:creationId xmlns:a16="http://schemas.microsoft.com/office/drawing/2014/main" id="{079D9285-8292-4F18-9D0F-B785B3ACE53E}"/>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71" name="直線コネクタ 670">
          <a:extLst>
            <a:ext uri="{FF2B5EF4-FFF2-40B4-BE49-F238E27FC236}">
              <a16:creationId xmlns:a16="http://schemas.microsoft.com/office/drawing/2014/main" id="{376F634C-2EDE-4696-A61C-1150251AB2DC}"/>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164935</xdr:rowOff>
    </xdr:from>
    <xdr:ext cx="340478" cy="259045"/>
    <xdr:sp macro="" textlink="">
      <xdr:nvSpPr>
        <xdr:cNvPr id="672" name="【公民館】&#10;有形固定資産減価償却率最大値テキスト">
          <a:extLst>
            <a:ext uri="{FF2B5EF4-FFF2-40B4-BE49-F238E27FC236}">
              <a16:creationId xmlns:a16="http://schemas.microsoft.com/office/drawing/2014/main" id="{51BBC097-8EA6-4FAA-A18C-8D35C1EBF594}"/>
            </a:ext>
          </a:extLst>
        </xdr:cNvPr>
        <xdr:cNvSpPr txBox="1"/>
      </xdr:nvSpPr>
      <xdr:spPr>
        <a:xfrm>
          <a:off x="16357600" y="169670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46808</xdr:rowOff>
    </xdr:from>
    <xdr:to>
      <xdr:col>86</xdr:col>
      <xdr:colOff>25400</xdr:colOff>
      <xdr:row>100</xdr:row>
      <xdr:rowOff>46808</xdr:rowOff>
    </xdr:to>
    <xdr:cxnSp macro="">
      <xdr:nvCxnSpPr>
        <xdr:cNvPr id="673" name="直線コネクタ 672">
          <a:extLst>
            <a:ext uri="{FF2B5EF4-FFF2-40B4-BE49-F238E27FC236}">
              <a16:creationId xmlns:a16="http://schemas.microsoft.com/office/drawing/2014/main" id="{21F17D09-B9F2-4245-9B5D-CBFC5EECDA61}"/>
            </a:ext>
          </a:extLst>
        </xdr:cNvPr>
        <xdr:cNvCxnSpPr/>
      </xdr:nvCxnSpPr>
      <xdr:spPr>
        <a:xfrm>
          <a:off x="16230600" y="1719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139716</xdr:rowOff>
    </xdr:from>
    <xdr:ext cx="405111" cy="259045"/>
    <xdr:sp macro="" textlink="">
      <xdr:nvSpPr>
        <xdr:cNvPr id="674" name="【公民館】&#10;有形固定資産減価償却率平均値テキスト">
          <a:extLst>
            <a:ext uri="{FF2B5EF4-FFF2-40B4-BE49-F238E27FC236}">
              <a16:creationId xmlns:a16="http://schemas.microsoft.com/office/drawing/2014/main" id="{F872EFB6-F005-4166-8E91-30CB5C5F456C}"/>
            </a:ext>
          </a:extLst>
        </xdr:cNvPr>
        <xdr:cNvSpPr txBox="1"/>
      </xdr:nvSpPr>
      <xdr:spPr>
        <a:xfrm>
          <a:off x="16357600" y="17970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116839</xdr:rowOff>
    </xdr:from>
    <xdr:to>
      <xdr:col>85</xdr:col>
      <xdr:colOff>177800</xdr:colOff>
      <xdr:row>106</xdr:row>
      <xdr:rowOff>46989</xdr:rowOff>
    </xdr:to>
    <xdr:sp macro="" textlink="">
      <xdr:nvSpPr>
        <xdr:cNvPr id="675" name="フローチャート: 判断 674">
          <a:extLst>
            <a:ext uri="{FF2B5EF4-FFF2-40B4-BE49-F238E27FC236}">
              <a16:creationId xmlns:a16="http://schemas.microsoft.com/office/drawing/2014/main" id="{C03F6429-06E8-4352-9AE2-050D425CC5B4}"/>
            </a:ext>
          </a:extLst>
        </xdr:cNvPr>
        <xdr:cNvSpPr/>
      </xdr:nvSpPr>
      <xdr:spPr>
        <a:xfrm>
          <a:off x="162687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58057</xdr:rowOff>
    </xdr:from>
    <xdr:to>
      <xdr:col>81</xdr:col>
      <xdr:colOff>101600</xdr:colOff>
      <xdr:row>105</xdr:row>
      <xdr:rowOff>159657</xdr:rowOff>
    </xdr:to>
    <xdr:sp macro="" textlink="">
      <xdr:nvSpPr>
        <xdr:cNvPr id="676" name="フローチャート: 判断 675">
          <a:extLst>
            <a:ext uri="{FF2B5EF4-FFF2-40B4-BE49-F238E27FC236}">
              <a16:creationId xmlns:a16="http://schemas.microsoft.com/office/drawing/2014/main" id="{C258947D-E737-491A-8AD9-8735B34297F7}"/>
            </a:ext>
          </a:extLst>
        </xdr:cNvPr>
        <xdr:cNvSpPr/>
      </xdr:nvSpPr>
      <xdr:spPr>
        <a:xfrm>
          <a:off x="15430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43362</xdr:rowOff>
    </xdr:from>
    <xdr:to>
      <xdr:col>76</xdr:col>
      <xdr:colOff>165100</xdr:colOff>
      <xdr:row>105</xdr:row>
      <xdr:rowOff>144962</xdr:rowOff>
    </xdr:to>
    <xdr:sp macro="" textlink="">
      <xdr:nvSpPr>
        <xdr:cNvPr id="677" name="フローチャート: 判断 676">
          <a:extLst>
            <a:ext uri="{FF2B5EF4-FFF2-40B4-BE49-F238E27FC236}">
              <a16:creationId xmlns:a16="http://schemas.microsoft.com/office/drawing/2014/main" id="{D3B34388-B4AD-4371-B3F8-70B7D1E27764}"/>
            </a:ext>
          </a:extLst>
        </xdr:cNvPr>
        <xdr:cNvSpPr/>
      </xdr:nvSpPr>
      <xdr:spPr>
        <a:xfrm>
          <a:off x="145415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678" name="フローチャート: 判断 677">
          <a:extLst>
            <a:ext uri="{FF2B5EF4-FFF2-40B4-BE49-F238E27FC236}">
              <a16:creationId xmlns:a16="http://schemas.microsoft.com/office/drawing/2014/main" id="{827947AB-6E18-49A8-8DB6-5C0006F1A8DE}"/>
            </a:ext>
          </a:extLst>
        </xdr:cNvPr>
        <xdr:cNvSpPr/>
      </xdr:nvSpPr>
      <xdr:spPr>
        <a:xfrm>
          <a:off x="13652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142966</xdr:rowOff>
    </xdr:from>
    <xdr:to>
      <xdr:col>67</xdr:col>
      <xdr:colOff>101600</xdr:colOff>
      <xdr:row>105</xdr:row>
      <xdr:rowOff>73116</xdr:rowOff>
    </xdr:to>
    <xdr:sp macro="" textlink="">
      <xdr:nvSpPr>
        <xdr:cNvPr id="679" name="フローチャート: 判断 678">
          <a:extLst>
            <a:ext uri="{FF2B5EF4-FFF2-40B4-BE49-F238E27FC236}">
              <a16:creationId xmlns:a16="http://schemas.microsoft.com/office/drawing/2014/main" id="{2978C889-E18F-49D1-860C-4FC6A0A1AECB}"/>
            </a:ext>
          </a:extLst>
        </xdr:cNvPr>
        <xdr:cNvSpPr/>
      </xdr:nvSpPr>
      <xdr:spPr>
        <a:xfrm>
          <a:off x="12763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A40B69F8-6688-4805-85CB-AC4F31D6061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F64736E8-2760-44E3-BA33-858D05D7337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D6FB3478-AC96-4DF0-B5B2-09D5A3AC70A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D2319918-8E03-4B64-B3CE-7724EFC23BC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BE2DC067-4CE8-4907-AD81-D1D96DF5DD2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49893</xdr:rowOff>
    </xdr:from>
    <xdr:to>
      <xdr:col>85</xdr:col>
      <xdr:colOff>177800</xdr:colOff>
      <xdr:row>108</xdr:row>
      <xdr:rowOff>151493</xdr:rowOff>
    </xdr:to>
    <xdr:sp macro="" textlink="">
      <xdr:nvSpPr>
        <xdr:cNvPr id="685" name="楕円 684">
          <a:extLst>
            <a:ext uri="{FF2B5EF4-FFF2-40B4-BE49-F238E27FC236}">
              <a16:creationId xmlns:a16="http://schemas.microsoft.com/office/drawing/2014/main" id="{AB6F8138-952A-42AD-BBAA-583ABACAAF52}"/>
            </a:ext>
          </a:extLst>
        </xdr:cNvPr>
        <xdr:cNvSpPr/>
      </xdr:nvSpPr>
      <xdr:spPr>
        <a:xfrm>
          <a:off x="16268700" y="1856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136270</xdr:rowOff>
    </xdr:from>
    <xdr:ext cx="405111" cy="259045"/>
    <xdr:sp macro="" textlink="">
      <xdr:nvSpPr>
        <xdr:cNvPr id="686" name="【公民館】&#10;有形固定資産減価償却率該当値テキスト">
          <a:extLst>
            <a:ext uri="{FF2B5EF4-FFF2-40B4-BE49-F238E27FC236}">
              <a16:creationId xmlns:a16="http://schemas.microsoft.com/office/drawing/2014/main" id="{19D1E8E7-F973-4CC5-8892-5857F520F697}"/>
            </a:ext>
          </a:extLst>
        </xdr:cNvPr>
        <xdr:cNvSpPr txBox="1"/>
      </xdr:nvSpPr>
      <xdr:spPr>
        <a:xfrm>
          <a:off x="16357600" y="18481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43362</xdr:rowOff>
    </xdr:from>
    <xdr:to>
      <xdr:col>81</xdr:col>
      <xdr:colOff>101600</xdr:colOff>
      <xdr:row>108</xdr:row>
      <xdr:rowOff>144962</xdr:rowOff>
    </xdr:to>
    <xdr:sp macro="" textlink="">
      <xdr:nvSpPr>
        <xdr:cNvPr id="687" name="楕円 686">
          <a:extLst>
            <a:ext uri="{FF2B5EF4-FFF2-40B4-BE49-F238E27FC236}">
              <a16:creationId xmlns:a16="http://schemas.microsoft.com/office/drawing/2014/main" id="{86766117-E502-4BC0-90E9-B620840FA4AB}"/>
            </a:ext>
          </a:extLst>
        </xdr:cNvPr>
        <xdr:cNvSpPr/>
      </xdr:nvSpPr>
      <xdr:spPr>
        <a:xfrm>
          <a:off x="15430500" y="1855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94162</xdr:rowOff>
    </xdr:from>
    <xdr:to>
      <xdr:col>85</xdr:col>
      <xdr:colOff>127000</xdr:colOff>
      <xdr:row>108</xdr:row>
      <xdr:rowOff>100693</xdr:rowOff>
    </xdr:to>
    <xdr:cxnSp macro="">
      <xdr:nvCxnSpPr>
        <xdr:cNvPr id="688" name="直線コネクタ 687">
          <a:extLst>
            <a:ext uri="{FF2B5EF4-FFF2-40B4-BE49-F238E27FC236}">
              <a16:creationId xmlns:a16="http://schemas.microsoft.com/office/drawing/2014/main" id="{0A6274E1-D249-44F1-892B-769B86AAEF65}"/>
            </a:ext>
          </a:extLst>
        </xdr:cNvPr>
        <xdr:cNvCxnSpPr/>
      </xdr:nvCxnSpPr>
      <xdr:spPr>
        <a:xfrm>
          <a:off x="15481300" y="18610762"/>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44994</xdr:rowOff>
    </xdr:from>
    <xdr:to>
      <xdr:col>76</xdr:col>
      <xdr:colOff>165100</xdr:colOff>
      <xdr:row>108</xdr:row>
      <xdr:rowOff>146594</xdr:rowOff>
    </xdr:to>
    <xdr:sp macro="" textlink="">
      <xdr:nvSpPr>
        <xdr:cNvPr id="689" name="楕円 688">
          <a:extLst>
            <a:ext uri="{FF2B5EF4-FFF2-40B4-BE49-F238E27FC236}">
              <a16:creationId xmlns:a16="http://schemas.microsoft.com/office/drawing/2014/main" id="{41CA7BBD-D221-4759-AE09-A39FC2091029}"/>
            </a:ext>
          </a:extLst>
        </xdr:cNvPr>
        <xdr:cNvSpPr/>
      </xdr:nvSpPr>
      <xdr:spPr>
        <a:xfrm>
          <a:off x="14541500" y="1856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94162</xdr:rowOff>
    </xdr:from>
    <xdr:to>
      <xdr:col>81</xdr:col>
      <xdr:colOff>50800</xdr:colOff>
      <xdr:row>108</xdr:row>
      <xdr:rowOff>95794</xdr:rowOff>
    </xdr:to>
    <xdr:cxnSp macro="">
      <xdr:nvCxnSpPr>
        <xdr:cNvPr id="690" name="直線コネクタ 689">
          <a:extLst>
            <a:ext uri="{FF2B5EF4-FFF2-40B4-BE49-F238E27FC236}">
              <a16:creationId xmlns:a16="http://schemas.microsoft.com/office/drawing/2014/main" id="{3AC1A6AC-CA0C-4969-B92B-D659D399CF50}"/>
            </a:ext>
          </a:extLst>
        </xdr:cNvPr>
        <xdr:cNvCxnSpPr/>
      </xdr:nvCxnSpPr>
      <xdr:spPr>
        <a:xfrm flipV="1">
          <a:off x="14592300" y="1861076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40095</xdr:rowOff>
    </xdr:from>
    <xdr:to>
      <xdr:col>72</xdr:col>
      <xdr:colOff>38100</xdr:colOff>
      <xdr:row>108</xdr:row>
      <xdr:rowOff>141695</xdr:rowOff>
    </xdr:to>
    <xdr:sp macro="" textlink="">
      <xdr:nvSpPr>
        <xdr:cNvPr id="691" name="楕円 690">
          <a:extLst>
            <a:ext uri="{FF2B5EF4-FFF2-40B4-BE49-F238E27FC236}">
              <a16:creationId xmlns:a16="http://schemas.microsoft.com/office/drawing/2014/main" id="{68775FA6-DEF2-4BDE-8419-AAF339AEC135}"/>
            </a:ext>
          </a:extLst>
        </xdr:cNvPr>
        <xdr:cNvSpPr/>
      </xdr:nvSpPr>
      <xdr:spPr>
        <a:xfrm>
          <a:off x="13652500" y="1855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90895</xdr:rowOff>
    </xdr:from>
    <xdr:to>
      <xdr:col>76</xdr:col>
      <xdr:colOff>114300</xdr:colOff>
      <xdr:row>108</xdr:row>
      <xdr:rowOff>95794</xdr:rowOff>
    </xdr:to>
    <xdr:cxnSp macro="">
      <xdr:nvCxnSpPr>
        <xdr:cNvPr id="692" name="直線コネクタ 691">
          <a:extLst>
            <a:ext uri="{FF2B5EF4-FFF2-40B4-BE49-F238E27FC236}">
              <a16:creationId xmlns:a16="http://schemas.microsoft.com/office/drawing/2014/main" id="{E56F7229-174A-4E8C-A77E-3493012538C6}"/>
            </a:ext>
          </a:extLst>
        </xdr:cNvPr>
        <xdr:cNvCxnSpPr/>
      </xdr:nvCxnSpPr>
      <xdr:spPr>
        <a:xfrm>
          <a:off x="13703300" y="18607495"/>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4734</xdr:rowOff>
    </xdr:from>
    <xdr:ext cx="405111" cy="259045"/>
    <xdr:sp macro="" textlink="">
      <xdr:nvSpPr>
        <xdr:cNvPr id="693" name="n_1aveValue【公民館】&#10;有形固定資産減価償却率">
          <a:extLst>
            <a:ext uri="{FF2B5EF4-FFF2-40B4-BE49-F238E27FC236}">
              <a16:creationId xmlns:a16="http://schemas.microsoft.com/office/drawing/2014/main" id="{4019D716-703E-4D73-A215-5F58F7907757}"/>
            </a:ext>
          </a:extLst>
        </xdr:cNvPr>
        <xdr:cNvSpPr txBox="1"/>
      </xdr:nvSpPr>
      <xdr:spPr>
        <a:xfrm>
          <a:off x="15266044" y="1783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161489</xdr:rowOff>
    </xdr:from>
    <xdr:ext cx="405111" cy="259045"/>
    <xdr:sp macro="" textlink="">
      <xdr:nvSpPr>
        <xdr:cNvPr id="694" name="n_2aveValue【公民館】&#10;有形固定資産減価償却率">
          <a:extLst>
            <a:ext uri="{FF2B5EF4-FFF2-40B4-BE49-F238E27FC236}">
              <a16:creationId xmlns:a16="http://schemas.microsoft.com/office/drawing/2014/main" id="{89EEBEB8-76C7-4634-AEE5-47E9C6B1C575}"/>
            </a:ext>
          </a:extLst>
        </xdr:cNvPr>
        <xdr:cNvSpPr txBox="1"/>
      </xdr:nvSpPr>
      <xdr:spPr>
        <a:xfrm>
          <a:off x="14389744" y="1782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143527</xdr:rowOff>
    </xdr:from>
    <xdr:ext cx="405111" cy="259045"/>
    <xdr:sp macro="" textlink="">
      <xdr:nvSpPr>
        <xdr:cNvPr id="695" name="n_3aveValue【公民館】&#10;有形固定資産減価償却率">
          <a:extLst>
            <a:ext uri="{FF2B5EF4-FFF2-40B4-BE49-F238E27FC236}">
              <a16:creationId xmlns:a16="http://schemas.microsoft.com/office/drawing/2014/main" id="{7F8F3B01-436F-417B-A480-C8A2D4B24CA1}"/>
            </a:ext>
          </a:extLst>
        </xdr:cNvPr>
        <xdr:cNvSpPr txBox="1"/>
      </xdr:nvSpPr>
      <xdr:spPr>
        <a:xfrm>
          <a:off x="13500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89643</xdr:rowOff>
    </xdr:from>
    <xdr:ext cx="405111" cy="259045"/>
    <xdr:sp macro="" textlink="">
      <xdr:nvSpPr>
        <xdr:cNvPr id="696" name="n_4aveValue【公民館】&#10;有形固定資産減価償却率">
          <a:extLst>
            <a:ext uri="{FF2B5EF4-FFF2-40B4-BE49-F238E27FC236}">
              <a16:creationId xmlns:a16="http://schemas.microsoft.com/office/drawing/2014/main" id="{D21F382A-86EE-4D81-94CA-6A7D339C6878}"/>
            </a:ext>
          </a:extLst>
        </xdr:cNvPr>
        <xdr:cNvSpPr txBox="1"/>
      </xdr:nvSpPr>
      <xdr:spPr>
        <a:xfrm>
          <a:off x="12611744" y="177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136089</xdr:rowOff>
    </xdr:from>
    <xdr:ext cx="405111" cy="259045"/>
    <xdr:sp macro="" textlink="">
      <xdr:nvSpPr>
        <xdr:cNvPr id="697" name="n_1mainValue【公民館】&#10;有形固定資産減価償却率">
          <a:extLst>
            <a:ext uri="{FF2B5EF4-FFF2-40B4-BE49-F238E27FC236}">
              <a16:creationId xmlns:a16="http://schemas.microsoft.com/office/drawing/2014/main" id="{F69FF71C-314F-43CB-863B-17C5D0DF6B53}"/>
            </a:ext>
          </a:extLst>
        </xdr:cNvPr>
        <xdr:cNvSpPr txBox="1"/>
      </xdr:nvSpPr>
      <xdr:spPr>
        <a:xfrm>
          <a:off x="15266044" y="18652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137721</xdr:rowOff>
    </xdr:from>
    <xdr:ext cx="405111" cy="259045"/>
    <xdr:sp macro="" textlink="">
      <xdr:nvSpPr>
        <xdr:cNvPr id="698" name="n_2mainValue【公民館】&#10;有形固定資産減価償却率">
          <a:extLst>
            <a:ext uri="{FF2B5EF4-FFF2-40B4-BE49-F238E27FC236}">
              <a16:creationId xmlns:a16="http://schemas.microsoft.com/office/drawing/2014/main" id="{09445FFB-DFB5-497E-968B-507381276178}"/>
            </a:ext>
          </a:extLst>
        </xdr:cNvPr>
        <xdr:cNvSpPr txBox="1"/>
      </xdr:nvSpPr>
      <xdr:spPr>
        <a:xfrm>
          <a:off x="14389744" y="1865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132822</xdr:rowOff>
    </xdr:from>
    <xdr:ext cx="405111" cy="259045"/>
    <xdr:sp macro="" textlink="">
      <xdr:nvSpPr>
        <xdr:cNvPr id="699" name="n_3mainValue【公民館】&#10;有形固定資産減価償却率">
          <a:extLst>
            <a:ext uri="{FF2B5EF4-FFF2-40B4-BE49-F238E27FC236}">
              <a16:creationId xmlns:a16="http://schemas.microsoft.com/office/drawing/2014/main" id="{BBD01805-57D0-45C8-9D4E-C1917DE7997D}"/>
            </a:ext>
          </a:extLst>
        </xdr:cNvPr>
        <xdr:cNvSpPr txBox="1"/>
      </xdr:nvSpPr>
      <xdr:spPr>
        <a:xfrm>
          <a:off x="13500744" y="1864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a:extLst>
            <a:ext uri="{FF2B5EF4-FFF2-40B4-BE49-F238E27FC236}">
              <a16:creationId xmlns:a16="http://schemas.microsoft.com/office/drawing/2014/main" id="{2486313B-BDC1-4B90-99C0-57510AB1858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a:extLst>
            <a:ext uri="{FF2B5EF4-FFF2-40B4-BE49-F238E27FC236}">
              <a16:creationId xmlns:a16="http://schemas.microsoft.com/office/drawing/2014/main" id="{31022733-73A3-4437-8EE9-F26C2406330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a:extLst>
            <a:ext uri="{FF2B5EF4-FFF2-40B4-BE49-F238E27FC236}">
              <a16:creationId xmlns:a16="http://schemas.microsoft.com/office/drawing/2014/main" id="{1D2BAD0D-32CD-4C90-A6F1-C9FB952FD00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a:extLst>
            <a:ext uri="{FF2B5EF4-FFF2-40B4-BE49-F238E27FC236}">
              <a16:creationId xmlns:a16="http://schemas.microsoft.com/office/drawing/2014/main" id="{19764E1B-E81D-4E49-997D-DA962358052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a:extLst>
            <a:ext uri="{FF2B5EF4-FFF2-40B4-BE49-F238E27FC236}">
              <a16:creationId xmlns:a16="http://schemas.microsoft.com/office/drawing/2014/main" id="{38991C45-6C24-4209-A928-FFCCC18653A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a:extLst>
            <a:ext uri="{FF2B5EF4-FFF2-40B4-BE49-F238E27FC236}">
              <a16:creationId xmlns:a16="http://schemas.microsoft.com/office/drawing/2014/main" id="{33B92A05-04A5-4DFD-8A3B-5A2F3C484D9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a:extLst>
            <a:ext uri="{FF2B5EF4-FFF2-40B4-BE49-F238E27FC236}">
              <a16:creationId xmlns:a16="http://schemas.microsoft.com/office/drawing/2014/main" id="{6B6C6715-0391-4027-AC1B-9BB5A36176C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a:extLst>
            <a:ext uri="{FF2B5EF4-FFF2-40B4-BE49-F238E27FC236}">
              <a16:creationId xmlns:a16="http://schemas.microsoft.com/office/drawing/2014/main" id="{FF59D721-94CB-44FE-8604-4A71F3D7D53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a:extLst>
            <a:ext uri="{FF2B5EF4-FFF2-40B4-BE49-F238E27FC236}">
              <a16:creationId xmlns:a16="http://schemas.microsoft.com/office/drawing/2014/main" id="{299F461B-975E-4C27-AD3A-D2D88558521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a:extLst>
            <a:ext uri="{FF2B5EF4-FFF2-40B4-BE49-F238E27FC236}">
              <a16:creationId xmlns:a16="http://schemas.microsoft.com/office/drawing/2014/main" id="{013DA163-2DFF-4BA6-8CEB-7A239500AC2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0" name="直線コネクタ 709">
          <a:extLst>
            <a:ext uri="{FF2B5EF4-FFF2-40B4-BE49-F238E27FC236}">
              <a16:creationId xmlns:a16="http://schemas.microsoft.com/office/drawing/2014/main" id="{43B5B44A-98F7-4E79-ACA3-BC1CA9C7FC73}"/>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1" name="テキスト ボックス 710">
          <a:extLst>
            <a:ext uri="{FF2B5EF4-FFF2-40B4-BE49-F238E27FC236}">
              <a16:creationId xmlns:a16="http://schemas.microsoft.com/office/drawing/2014/main" id="{C77B6487-A3F9-4EAA-A438-923030874EBF}"/>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2" name="直線コネクタ 711">
          <a:extLst>
            <a:ext uri="{FF2B5EF4-FFF2-40B4-BE49-F238E27FC236}">
              <a16:creationId xmlns:a16="http://schemas.microsoft.com/office/drawing/2014/main" id="{873AA0F8-9E87-4A62-92F2-3122C09B77BA}"/>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3" name="テキスト ボックス 712">
          <a:extLst>
            <a:ext uri="{FF2B5EF4-FFF2-40B4-BE49-F238E27FC236}">
              <a16:creationId xmlns:a16="http://schemas.microsoft.com/office/drawing/2014/main" id="{5CD4241C-B08B-4B11-97EB-8A5AC273AA35}"/>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4" name="直線コネクタ 713">
          <a:extLst>
            <a:ext uri="{FF2B5EF4-FFF2-40B4-BE49-F238E27FC236}">
              <a16:creationId xmlns:a16="http://schemas.microsoft.com/office/drawing/2014/main" id="{C55A0592-172E-47A0-BC71-FFFD4C0C47FB}"/>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15" name="テキスト ボックス 714">
          <a:extLst>
            <a:ext uri="{FF2B5EF4-FFF2-40B4-BE49-F238E27FC236}">
              <a16:creationId xmlns:a16="http://schemas.microsoft.com/office/drawing/2014/main" id="{BEA83A83-107B-4D13-A80F-3BBA0843D477}"/>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6" name="直線コネクタ 715">
          <a:extLst>
            <a:ext uri="{FF2B5EF4-FFF2-40B4-BE49-F238E27FC236}">
              <a16:creationId xmlns:a16="http://schemas.microsoft.com/office/drawing/2014/main" id="{A03F228D-E1A1-4FE2-B91B-E35D291595F2}"/>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17" name="テキスト ボックス 716">
          <a:extLst>
            <a:ext uri="{FF2B5EF4-FFF2-40B4-BE49-F238E27FC236}">
              <a16:creationId xmlns:a16="http://schemas.microsoft.com/office/drawing/2014/main" id="{DE020F84-91FC-4923-AC4F-BF2EB8431F6E}"/>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8" name="直線コネクタ 717">
          <a:extLst>
            <a:ext uri="{FF2B5EF4-FFF2-40B4-BE49-F238E27FC236}">
              <a16:creationId xmlns:a16="http://schemas.microsoft.com/office/drawing/2014/main" id="{C4F0F061-829C-44E5-813B-56B73E44324C}"/>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19" name="テキスト ボックス 718">
          <a:extLst>
            <a:ext uri="{FF2B5EF4-FFF2-40B4-BE49-F238E27FC236}">
              <a16:creationId xmlns:a16="http://schemas.microsoft.com/office/drawing/2014/main" id="{E0D01F53-DB55-4CF4-90B1-067AE9373E34}"/>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a:extLst>
            <a:ext uri="{FF2B5EF4-FFF2-40B4-BE49-F238E27FC236}">
              <a16:creationId xmlns:a16="http://schemas.microsoft.com/office/drawing/2014/main" id="{F8529140-9C57-4C89-9A63-0992E33B218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21" name="テキスト ボックス 720">
          <a:extLst>
            <a:ext uri="{FF2B5EF4-FFF2-40B4-BE49-F238E27FC236}">
              <a16:creationId xmlns:a16="http://schemas.microsoft.com/office/drawing/2014/main" id="{03C643D8-D84E-49D1-90DF-71815583136F}"/>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公民館】&#10;一人当たり面積グラフ枠">
          <a:extLst>
            <a:ext uri="{FF2B5EF4-FFF2-40B4-BE49-F238E27FC236}">
              <a16:creationId xmlns:a16="http://schemas.microsoft.com/office/drawing/2014/main" id="{D61AC7F2-CCBB-45D8-AC54-DB3AD208B3E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38328</xdr:rowOff>
    </xdr:from>
    <xdr:to>
      <xdr:col>116</xdr:col>
      <xdr:colOff>62864</xdr:colOff>
      <xdr:row>108</xdr:row>
      <xdr:rowOff>150343</xdr:rowOff>
    </xdr:to>
    <xdr:cxnSp macro="">
      <xdr:nvCxnSpPr>
        <xdr:cNvPr id="723" name="直線コネクタ 722">
          <a:extLst>
            <a:ext uri="{FF2B5EF4-FFF2-40B4-BE49-F238E27FC236}">
              <a16:creationId xmlns:a16="http://schemas.microsoft.com/office/drawing/2014/main" id="{4C183042-06E2-4B68-AAF4-DBBBE1A23CDE}"/>
            </a:ext>
          </a:extLst>
        </xdr:cNvPr>
        <xdr:cNvCxnSpPr/>
      </xdr:nvCxnSpPr>
      <xdr:spPr>
        <a:xfrm flipV="1">
          <a:off x="22160864" y="17354778"/>
          <a:ext cx="0" cy="1312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154170</xdr:rowOff>
    </xdr:from>
    <xdr:ext cx="469744" cy="259045"/>
    <xdr:sp macro="" textlink="">
      <xdr:nvSpPr>
        <xdr:cNvPr id="724" name="【公民館】&#10;一人当たり面積最小値テキスト">
          <a:extLst>
            <a:ext uri="{FF2B5EF4-FFF2-40B4-BE49-F238E27FC236}">
              <a16:creationId xmlns:a16="http://schemas.microsoft.com/office/drawing/2014/main" id="{02F2223F-5A79-4BA0-B1DD-012003101774}"/>
            </a:ext>
          </a:extLst>
        </xdr:cNvPr>
        <xdr:cNvSpPr txBox="1"/>
      </xdr:nvSpPr>
      <xdr:spPr>
        <a:xfrm>
          <a:off x="22199600" y="1867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150343</xdr:rowOff>
    </xdr:from>
    <xdr:to>
      <xdr:col>116</xdr:col>
      <xdr:colOff>152400</xdr:colOff>
      <xdr:row>108</xdr:row>
      <xdr:rowOff>150343</xdr:rowOff>
    </xdr:to>
    <xdr:cxnSp macro="">
      <xdr:nvCxnSpPr>
        <xdr:cNvPr id="725" name="直線コネクタ 724">
          <a:extLst>
            <a:ext uri="{FF2B5EF4-FFF2-40B4-BE49-F238E27FC236}">
              <a16:creationId xmlns:a16="http://schemas.microsoft.com/office/drawing/2014/main" id="{5927E085-AADD-409B-95AC-6D5CDF5D5EAD}"/>
            </a:ext>
          </a:extLst>
        </xdr:cNvPr>
        <xdr:cNvCxnSpPr/>
      </xdr:nvCxnSpPr>
      <xdr:spPr>
        <a:xfrm>
          <a:off x="22072600" y="18666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156455</xdr:rowOff>
    </xdr:from>
    <xdr:ext cx="534377" cy="259045"/>
    <xdr:sp macro="" textlink="">
      <xdr:nvSpPr>
        <xdr:cNvPr id="726" name="【公民館】&#10;一人当たり面積最大値テキスト">
          <a:extLst>
            <a:ext uri="{FF2B5EF4-FFF2-40B4-BE49-F238E27FC236}">
              <a16:creationId xmlns:a16="http://schemas.microsoft.com/office/drawing/2014/main" id="{FBA37856-4AFA-4266-8F50-D857711199E4}"/>
            </a:ext>
          </a:extLst>
        </xdr:cNvPr>
        <xdr:cNvSpPr txBox="1"/>
      </xdr:nvSpPr>
      <xdr:spPr>
        <a:xfrm>
          <a:off x="22199600" y="1713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38328</xdr:rowOff>
    </xdr:from>
    <xdr:to>
      <xdr:col>116</xdr:col>
      <xdr:colOff>152400</xdr:colOff>
      <xdr:row>101</xdr:row>
      <xdr:rowOff>38328</xdr:rowOff>
    </xdr:to>
    <xdr:cxnSp macro="">
      <xdr:nvCxnSpPr>
        <xdr:cNvPr id="727" name="直線コネクタ 726">
          <a:extLst>
            <a:ext uri="{FF2B5EF4-FFF2-40B4-BE49-F238E27FC236}">
              <a16:creationId xmlns:a16="http://schemas.microsoft.com/office/drawing/2014/main" id="{916B4A95-342C-46DC-8336-490B5A3E44D0}"/>
            </a:ext>
          </a:extLst>
        </xdr:cNvPr>
        <xdr:cNvCxnSpPr/>
      </xdr:nvCxnSpPr>
      <xdr:spPr>
        <a:xfrm>
          <a:off x="22072600" y="17354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49877</xdr:rowOff>
    </xdr:from>
    <xdr:ext cx="469744" cy="259045"/>
    <xdr:sp macro="" textlink="">
      <xdr:nvSpPr>
        <xdr:cNvPr id="728" name="【公民館】&#10;一人当たり面積平均値テキスト">
          <a:extLst>
            <a:ext uri="{FF2B5EF4-FFF2-40B4-BE49-F238E27FC236}">
              <a16:creationId xmlns:a16="http://schemas.microsoft.com/office/drawing/2014/main" id="{DFEFDEA8-E719-49BD-BACC-6703BDF0FE1A}"/>
            </a:ext>
          </a:extLst>
        </xdr:cNvPr>
        <xdr:cNvSpPr txBox="1"/>
      </xdr:nvSpPr>
      <xdr:spPr>
        <a:xfrm>
          <a:off x="22199600" y="18395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27000</xdr:rowOff>
    </xdr:from>
    <xdr:to>
      <xdr:col>116</xdr:col>
      <xdr:colOff>114300</xdr:colOff>
      <xdr:row>108</xdr:row>
      <xdr:rowOff>128600</xdr:rowOff>
    </xdr:to>
    <xdr:sp macro="" textlink="">
      <xdr:nvSpPr>
        <xdr:cNvPr id="729" name="フローチャート: 判断 728">
          <a:extLst>
            <a:ext uri="{FF2B5EF4-FFF2-40B4-BE49-F238E27FC236}">
              <a16:creationId xmlns:a16="http://schemas.microsoft.com/office/drawing/2014/main" id="{99E0DB42-97BF-4AE5-8C4F-DAD50E0C4351}"/>
            </a:ext>
          </a:extLst>
        </xdr:cNvPr>
        <xdr:cNvSpPr/>
      </xdr:nvSpPr>
      <xdr:spPr>
        <a:xfrm>
          <a:off x="22110700" y="1854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21971</xdr:rowOff>
    </xdr:from>
    <xdr:to>
      <xdr:col>112</xdr:col>
      <xdr:colOff>38100</xdr:colOff>
      <xdr:row>108</xdr:row>
      <xdr:rowOff>123571</xdr:rowOff>
    </xdr:to>
    <xdr:sp macro="" textlink="">
      <xdr:nvSpPr>
        <xdr:cNvPr id="730" name="フローチャート: 判断 729">
          <a:extLst>
            <a:ext uri="{FF2B5EF4-FFF2-40B4-BE49-F238E27FC236}">
              <a16:creationId xmlns:a16="http://schemas.microsoft.com/office/drawing/2014/main" id="{A7717A77-349F-467E-97B7-A192684C1BD5}"/>
            </a:ext>
          </a:extLst>
        </xdr:cNvPr>
        <xdr:cNvSpPr/>
      </xdr:nvSpPr>
      <xdr:spPr>
        <a:xfrm>
          <a:off x="21272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26009</xdr:rowOff>
    </xdr:from>
    <xdr:to>
      <xdr:col>107</xdr:col>
      <xdr:colOff>101600</xdr:colOff>
      <xdr:row>108</xdr:row>
      <xdr:rowOff>127609</xdr:rowOff>
    </xdr:to>
    <xdr:sp macro="" textlink="">
      <xdr:nvSpPr>
        <xdr:cNvPr id="731" name="フローチャート: 判断 730">
          <a:extLst>
            <a:ext uri="{FF2B5EF4-FFF2-40B4-BE49-F238E27FC236}">
              <a16:creationId xmlns:a16="http://schemas.microsoft.com/office/drawing/2014/main" id="{1F98B9C0-25C0-4C2A-A1F1-D75CB8D976F0}"/>
            </a:ext>
          </a:extLst>
        </xdr:cNvPr>
        <xdr:cNvSpPr/>
      </xdr:nvSpPr>
      <xdr:spPr>
        <a:xfrm>
          <a:off x="20383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37897</xdr:rowOff>
    </xdr:from>
    <xdr:to>
      <xdr:col>102</xdr:col>
      <xdr:colOff>165100</xdr:colOff>
      <xdr:row>108</xdr:row>
      <xdr:rowOff>139497</xdr:rowOff>
    </xdr:to>
    <xdr:sp macro="" textlink="">
      <xdr:nvSpPr>
        <xdr:cNvPr id="732" name="フローチャート: 判断 731">
          <a:extLst>
            <a:ext uri="{FF2B5EF4-FFF2-40B4-BE49-F238E27FC236}">
              <a16:creationId xmlns:a16="http://schemas.microsoft.com/office/drawing/2014/main" id="{DCF6B9C3-4E00-42F9-882D-C1A9F69873BB}"/>
            </a:ext>
          </a:extLst>
        </xdr:cNvPr>
        <xdr:cNvSpPr/>
      </xdr:nvSpPr>
      <xdr:spPr>
        <a:xfrm>
          <a:off x="19494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51460</xdr:rowOff>
    </xdr:from>
    <xdr:to>
      <xdr:col>98</xdr:col>
      <xdr:colOff>38100</xdr:colOff>
      <xdr:row>108</xdr:row>
      <xdr:rowOff>153060</xdr:rowOff>
    </xdr:to>
    <xdr:sp macro="" textlink="">
      <xdr:nvSpPr>
        <xdr:cNvPr id="733" name="フローチャート: 判断 732">
          <a:extLst>
            <a:ext uri="{FF2B5EF4-FFF2-40B4-BE49-F238E27FC236}">
              <a16:creationId xmlns:a16="http://schemas.microsoft.com/office/drawing/2014/main" id="{988876AA-CDD6-4C42-9F82-1BCB66231CE9}"/>
            </a:ext>
          </a:extLst>
        </xdr:cNvPr>
        <xdr:cNvSpPr/>
      </xdr:nvSpPr>
      <xdr:spPr>
        <a:xfrm>
          <a:off x="18605500" y="185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37583BFB-F406-42A0-8062-EE61A4FCDA7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82FE4882-C64A-445C-84B9-6DDD4149158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48F587C-946E-4669-BA9C-9FDA5F21FAE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73FF5433-EB9E-48BB-9249-BFD70597C3D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8D9E07E8-3B18-4CC1-BD0B-301DF8434DA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39345</xdr:rowOff>
    </xdr:from>
    <xdr:to>
      <xdr:col>116</xdr:col>
      <xdr:colOff>114300</xdr:colOff>
      <xdr:row>108</xdr:row>
      <xdr:rowOff>140945</xdr:rowOff>
    </xdr:to>
    <xdr:sp macro="" textlink="">
      <xdr:nvSpPr>
        <xdr:cNvPr id="739" name="楕円 738">
          <a:extLst>
            <a:ext uri="{FF2B5EF4-FFF2-40B4-BE49-F238E27FC236}">
              <a16:creationId xmlns:a16="http://schemas.microsoft.com/office/drawing/2014/main" id="{0384C105-10C7-4116-9144-0BEB399337DA}"/>
            </a:ext>
          </a:extLst>
        </xdr:cNvPr>
        <xdr:cNvSpPr/>
      </xdr:nvSpPr>
      <xdr:spPr>
        <a:xfrm>
          <a:off x="22110700" y="1855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5428</xdr:rowOff>
    </xdr:from>
    <xdr:ext cx="469744" cy="259045"/>
    <xdr:sp macro="" textlink="">
      <xdr:nvSpPr>
        <xdr:cNvPr id="740" name="【公民館】&#10;一人当たり面積該当値テキスト">
          <a:extLst>
            <a:ext uri="{FF2B5EF4-FFF2-40B4-BE49-F238E27FC236}">
              <a16:creationId xmlns:a16="http://schemas.microsoft.com/office/drawing/2014/main" id="{719250C3-9032-431D-B1B9-0BE0F640700D}"/>
            </a:ext>
          </a:extLst>
        </xdr:cNvPr>
        <xdr:cNvSpPr txBox="1"/>
      </xdr:nvSpPr>
      <xdr:spPr>
        <a:xfrm>
          <a:off x="22199600" y="18522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40639</xdr:rowOff>
    </xdr:from>
    <xdr:to>
      <xdr:col>112</xdr:col>
      <xdr:colOff>38100</xdr:colOff>
      <xdr:row>108</xdr:row>
      <xdr:rowOff>142239</xdr:rowOff>
    </xdr:to>
    <xdr:sp macro="" textlink="">
      <xdr:nvSpPr>
        <xdr:cNvPr id="741" name="楕円 740">
          <a:extLst>
            <a:ext uri="{FF2B5EF4-FFF2-40B4-BE49-F238E27FC236}">
              <a16:creationId xmlns:a16="http://schemas.microsoft.com/office/drawing/2014/main" id="{CCF6B47D-954E-41E5-A56E-7C54D5D6DA1B}"/>
            </a:ext>
          </a:extLst>
        </xdr:cNvPr>
        <xdr:cNvSpPr/>
      </xdr:nvSpPr>
      <xdr:spPr>
        <a:xfrm>
          <a:off x="21272500" y="1855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90145</xdr:rowOff>
    </xdr:from>
    <xdr:to>
      <xdr:col>116</xdr:col>
      <xdr:colOff>63500</xdr:colOff>
      <xdr:row>108</xdr:row>
      <xdr:rowOff>91439</xdr:rowOff>
    </xdr:to>
    <xdr:cxnSp macro="">
      <xdr:nvCxnSpPr>
        <xdr:cNvPr id="742" name="直線コネクタ 741">
          <a:extLst>
            <a:ext uri="{FF2B5EF4-FFF2-40B4-BE49-F238E27FC236}">
              <a16:creationId xmlns:a16="http://schemas.microsoft.com/office/drawing/2014/main" id="{7A7019BE-FB44-4F1D-886B-CC84E0579C24}"/>
            </a:ext>
          </a:extLst>
        </xdr:cNvPr>
        <xdr:cNvCxnSpPr/>
      </xdr:nvCxnSpPr>
      <xdr:spPr>
        <a:xfrm flipV="1">
          <a:off x="21323300" y="18606745"/>
          <a:ext cx="838200" cy="1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62967</xdr:rowOff>
    </xdr:from>
    <xdr:to>
      <xdr:col>107</xdr:col>
      <xdr:colOff>101600</xdr:colOff>
      <xdr:row>108</xdr:row>
      <xdr:rowOff>164567</xdr:rowOff>
    </xdr:to>
    <xdr:sp macro="" textlink="">
      <xdr:nvSpPr>
        <xdr:cNvPr id="743" name="楕円 742">
          <a:extLst>
            <a:ext uri="{FF2B5EF4-FFF2-40B4-BE49-F238E27FC236}">
              <a16:creationId xmlns:a16="http://schemas.microsoft.com/office/drawing/2014/main" id="{D566AA69-3F16-4CE3-8FC7-CD775F42A48B}"/>
            </a:ext>
          </a:extLst>
        </xdr:cNvPr>
        <xdr:cNvSpPr/>
      </xdr:nvSpPr>
      <xdr:spPr>
        <a:xfrm>
          <a:off x="20383500" y="1857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91439</xdr:rowOff>
    </xdr:from>
    <xdr:to>
      <xdr:col>111</xdr:col>
      <xdr:colOff>177800</xdr:colOff>
      <xdr:row>108</xdr:row>
      <xdr:rowOff>113767</xdr:rowOff>
    </xdr:to>
    <xdr:cxnSp macro="">
      <xdr:nvCxnSpPr>
        <xdr:cNvPr id="744" name="直線コネクタ 743">
          <a:extLst>
            <a:ext uri="{FF2B5EF4-FFF2-40B4-BE49-F238E27FC236}">
              <a16:creationId xmlns:a16="http://schemas.microsoft.com/office/drawing/2014/main" id="{990E9055-3C13-443D-BFAE-146B93FA4278}"/>
            </a:ext>
          </a:extLst>
        </xdr:cNvPr>
        <xdr:cNvCxnSpPr/>
      </xdr:nvCxnSpPr>
      <xdr:spPr>
        <a:xfrm flipV="1">
          <a:off x="20434300" y="18608039"/>
          <a:ext cx="889000" cy="22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63652</xdr:rowOff>
    </xdr:from>
    <xdr:to>
      <xdr:col>102</xdr:col>
      <xdr:colOff>165100</xdr:colOff>
      <xdr:row>108</xdr:row>
      <xdr:rowOff>165252</xdr:rowOff>
    </xdr:to>
    <xdr:sp macro="" textlink="">
      <xdr:nvSpPr>
        <xdr:cNvPr id="745" name="楕円 744">
          <a:extLst>
            <a:ext uri="{FF2B5EF4-FFF2-40B4-BE49-F238E27FC236}">
              <a16:creationId xmlns:a16="http://schemas.microsoft.com/office/drawing/2014/main" id="{AD14B0D1-9C96-4538-8512-C277C5BF214A}"/>
            </a:ext>
          </a:extLst>
        </xdr:cNvPr>
        <xdr:cNvSpPr/>
      </xdr:nvSpPr>
      <xdr:spPr>
        <a:xfrm>
          <a:off x="19494500" y="1858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113767</xdr:rowOff>
    </xdr:from>
    <xdr:to>
      <xdr:col>107</xdr:col>
      <xdr:colOff>50800</xdr:colOff>
      <xdr:row>108</xdr:row>
      <xdr:rowOff>114452</xdr:rowOff>
    </xdr:to>
    <xdr:cxnSp macro="">
      <xdr:nvCxnSpPr>
        <xdr:cNvPr id="746" name="直線コネクタ 745">
          <a:extLst>
            <a:ext uri="{FF2B5EF4-FFF2-40B4-BE49-F238E27FC236}">
              <a16:creationId xmlns:a16="http://schemas.microsoft.com/office/drawing/2014/main" id="{3F762417-C91E-4DFB-B934-876BFE554F76}"/>
            </a:ext>
          </a:extLst>
        </xdr:cNvPr>
        <xdr:cNvCxnSpPr/>
      </xdr:nvCxnSpPr>
      <xdr:spPr>
        <a:xfrm flipV="1">
          <a:off x="19545300" y="18630367"/>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140098</xdr:rowOff>
    </xdr:from>
    <xdr:ext cx="469744" cy="259045"/>
    <xdr:sp macro="" textlink="">
      <xdr:nvSpPr>
        <xdr:cNvPr id="747" name="n_1aveValue【公民館】&#10;一人当たり面積">
          <a:extLst>
            <a:ext uri="{FF2B5EF4-FFF2-40B4-BE49-F238E27FC236}">
              <a16:creationId xmlns:a16="http://schemas.microsoft.com/office/drawing/2014/main" id="{42EAD9B2-5BA3-4E98-81AD-E9A999C3BF9A}"/>
            </a:ext>
          </a:extLst>
        </xdr:cNvPr>
        <xdr:cNvSpPr txBox="1"/>
      </xdr:nvSpPr>
      <xdr:spPr>
        <a:xfrm>
          <a:off x="21075727" y="1831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144136</xdr:rowOff>
    </xdr:from>
    <xdr:ext cx="469744" cy="259045"/>
    <xdr:sp macro="" textlink="">
      <xdr:nvSpPr>
        <xdr:cNvPr id="748" name="n_2aveValue【公民館】&#10;一人当たり面積">
          <a:extLst>
            <a:ext uri="{FF2B5EF4-FFF2-40B4-BE49-F238E27FC236}">
              <a16:creationId xmlns:a16="http://schemas.microsoft.com/office/drawing/2014/main" id="{BE0EA634-21A1-4564-909B-D831C786D2D6}"/>
            </a:ext>
          </a:extLst>
        </xdr:cNvPr>
        <xdr:cNvSpPr txBox="1"/>
      </xdr:nvSpPr>
      <xdr:spPr>
        <a:xfrm>
          <a:off x="201994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156024</xdr:rowOff>
    </xdr:from>
    <xdr:ext cx="469744" cy="259045"/>
    <xdr:sp macro="" textlink="">
      <xdr:nvSpPr>
        <xdr:cNvPr id="749" name="n_3aveValue【公民館】&#10;一人当たり面積">
          <a:extLst>
            <a:ext uri="{FF2B5EF4-FFF2-40B4-BE49-F238E27FC236}">
              <a16:creationId xmlns:a16="http://schemas.microsoft.com/office/drawing/2014/main" id="{65745385-0228-48EA-99B1-B12C2319B4F1}"/>
            </a:ext>
          </a:extLst>
        </xdr:cNvPr>
        <xdr:cNvSpPr txBox="1"/>
      </xdr:nvSpPr>
      <xdr:spPr>
        <a:xfrm>
          <a:off x="19310427" y="183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169587</xdr:rowOff>
    </xdr:from>
    <xdr:ext cx="469744" cy="259045"/>
    <xdr:sp macro="" textlink="">
      <xdr:nvSpPr>
        <xdr:cNvPr id="750" name="n_4aveValue【公民館】&#10;一人当たり面積">
          <a:extLst>
            <a:ext uri="{FF2B5EF4-FFF2-40B4-BE49-F238E27FC236}">
              <a16:creationId xmlns:a16="http://schemas.microsoft.com/office/drawing/2014/main" id="{013197C8-30F8-4673-A248-2F75DFF439F1}"/>
            </a:ext>
          </a:extLst>
        </xdr:cNvPr>
        <xdr:cNvSpPr txBox="1"/>
      </xdr:nvSpPr>
      <xdr:spPr>
        <a:xfrm>
          <a:off x="18421427" y="1834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133366</xdr:rowOff>
    </xdr:from>
    <xdr:ext cx="469744" cy="259045"/>
    <xdr:sp macro="" textlink="">
      <xdr:nvSpPr>
        <xdr:cNvPr id="751" name="n_1mainValue【公民館】&#10;一人当たり面積">
          <a:extLst>
            <a:ext uri="{FF2B5EF4-FFF2-40B4-BE49-F238E27FC236}">
              <a16:creationId xmlns:a16="http://schemas.microsoft.com/office/drawing/2014/main" id="{ED63A2DA-599D-4636-BEE4-7E80FA302E33}"/>
            </a:ext>
          </a:extLst>
        </xdr:cNvPr>
        <xdr:cNvSpPr txBox="1"/>
      </xdr:nvSpPr>
      <xdr:spPr>
        <a:xfrm>
          <a:off x="21075727"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155694</xdr:rowOff>
    </xdr:from>
    <xdr:ext cx="469744" cy="259045"/>
    <xdr:sp macro="" textlink="">
      <xdr:nvSpPr>
        <xdr:cNvPr id="752" name="n_2mainValue【公民館】&#10;一人当たり面積">
          <a:extLst>
            <a:ext uri="{FF2B5EF4-FFF2-40B4-BE49-F238E27FC236}">
              <a16:creationId xmlns:a16="http://schemas.microsoft.com/office/drawing/2014/main" id="{0AAAB6E4-A623-48BB-83B7-B9150C9E6943}"/>
            </a:ext>
          </a:extLst>
        </xdr:cNvPr>
        <xdr:cNvSpPr txBox="1"/>
      </xdr:nvSpPr>
      <xdr:spPr>
        <a:xfrm>
          <a:off x="20199427" y="18672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156379</xdr:rowOff>
    </xdr:from>
    <xdr:ext cx="469744" cy="259045"/>
    <xdr:sp macro="" textlink="">
      <xdr:nvSpPr>
        <xdr:cNvPr id="753" name="n_3mainValue【公民館】&#10;一人当たり面積">
          <a:extLst>
            <a:ext uri="{FF2B5EF4-FFF2-40B4-BE49-F238E27FC236}">
              <a16:creationId xmlns:a16="http://schemas.microsoft.com/office/drawing/2014/main" id="{BEF87C95-5711-429E-B74A-EB6C13B26604}"/>
            </a:ext>
          </a:extLst>
        </xdr:cNvPr>
        <xdr:cNvSpPr txBox="1"/>
      </xdr:nvSpPr>
      <xdr:spPr>
        <a:xfrm>
          <a:off x="19310427" y="18672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a:extLst>
            <a:ext uri="{FF2B5EF4-FFF2-40B4-BE49-F238E27FC236}">
              <a16:creationId xmlns:a16="http://schemas.microsoft.com/office/drawing/2014/main" id="{EFC56235-367F-418C-B9A7-C02767204BE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a:extLst>
            <a:ext uri="{FF2B5EF4-FFF2-40B4-BE49-F238E27FC236}">
              <a16:creationId xmlns:a16="http://schemas.microsoft.com/office/drawing/2014/main" id="{645F9B0B-FEEF-4E9F-A221-B4399EE24DF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a:extLst>
            <a:ext uri="{FF2B5EF4-FFF2-40B4-BE49-F238E27FC236}">
              <a16:creationId xmlns:a16="http://schemas.microsoft.com/office/drawing/2014/main" id="{8C497DC7-46C6-4D7D-BEB8-9E3E2D7BA96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道路、橋りょう、学校施設については、類似団体と同程度の水準を維持しています。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年に１棟を売却、１棟を新築したことに加え、令和元年度に新たに１棟を新築したため、有形固定資産減価償却率は全国平均、県平均、類似団体と比較して低い水準となっています。</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保育所は、平成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に３園を統合した際に、大規模改修を行ったため、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有形固定資産減価償却率は全国平均、県平均、類似団体と比較して低い水準となっています。</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公民館は、平成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年に３校あった小学校を１校に統合した際に、使用しなくなった小学校施設を改修し、公民館施設として活用し、施設の集約化を図っています。</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3D24E53-8C70-4865-AF89-84B8A790B51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69158D8-EAAE-4AED-BA29-C8425586213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A663D84-33D4-4C8D-9629-66D01DD0E39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0FC8DA3-D966-448B-AA31-531C7CE9738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長野県木島平村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A4FB572-C5A8-43D6-9153-35C359B085B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0574026-1321-429D-8FCA-F8DBCA4B863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1957D75-10BF-4B69-B5F7-498AAF6BCF5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970B5C0-B9CF-4B64-B9D7-EC4F3D986F5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2FD53F2-80E7-4773-8BC9-B3697B1DD82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4CC1C71-9E43-4E17-AC8A-1214CBDC54F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4,669
4,633
99.32
4,245,692
4,082,157
140,287
2,261,521
3,616,429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B513F8C-8E65-46CE-BFBB-1C07F9746AC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30DC7BE-928E-4EA0-847B-4978EF4DCB5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6169E3C-76CD-445D-ACF1-4385587955B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14.7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4CF78BD-5A57-4716-BFF4-2C7FF12F277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B7AE6B2-C6D1-4269-9593-2116B84077B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CB271D8-927C-46DC-B945-8A10A7D325A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9016D9D-EA3D-4119-9A47-B52D19726E6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6D76444-DAFC-44EF-9E0F-9CDE97F20D1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1D24D50-9F0B-4798-8BA9-7FB4D04F246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58F8423-E15F-4F5C-8C77-EB161CA08E6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5479DA0-ECA5-4285-8B08-7948FB8ED99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5B5340E-5BB7-48E9-88BE-53A782248BB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AB5118D-6DAA-489F-B480-E785E250578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AF9A518-CC10-4A35-9B32-DED134359E3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1B451CC-EF7D-4686-B2BD-53FB4661A12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95613B5-E672-4976-80D4-D7275CE91D0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51F482F-DBAC-48F6-97E3-876D937DD7C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0CCB5FA-684C-4523-8A75-6B99134353B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6A575A7-DCAE-4588-85CF-CC42C7DC1D8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86C3B96-A080-406B-A587-E70268513F3B}"/>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EAD83E1-B166-4C40-AE8F-14F5D0CC707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3CE9F55-F3EB-4F23-9654-0001CC839DD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4ED7D5A-1EE8-44A4-862C-5530CF6F5B3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AF51399-6160-45A1-9F76-7D6F97730C8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48BF0DB-7F32-44C7-BCD1-6EB457398A0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3B101B1-5DF2-4BCB-8784-ABAB843B4CF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A30DB60-74ED-4EDF-9287-6A197C7B665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43744FE-5FA1-420D-A587-9C59293128F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504F28A-EE1D-4A69-882B-D21F47231FC5}"/>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F7144CCD-EB15-4290-B403-F1A6F3090E6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19B564C9-FC70-475D-9D9A-752999BA7A6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6E5453E7-50F7-4D5A-8033-9F07F092A68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B9969749-4976-4AF4-8F95-4464E84529F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5B90E401-CBE0-40B6-90AD-7A0D5FD0CEB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4D114F31-3E9F-4B4A-B2C1-7F0482173BB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36B5D7B1-3BA8-424B-A6E3-B88FEE132FF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9EF1C526-AA6C-4575-9897-25ABF6C25EE8}"/>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1B50E45D-12C6-42FC-8F71-97233C4C87A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761038F8-A7C9-4DCF-B66F-8A6C82EC0C8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35961E7E-AB58-42F0-BD12-83CFC4719AB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503DE93E-606E-407A-9635-FDDE51ED37A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69F6127-B9D8-4AA4-A302-DC2E742FC46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7903CABF-A747-40BC-8D03-5742A1A7E4D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1EE334E9-C883-4355-BAC1-0B7669DB56E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2663CE42-CF5F-4F83-A7B8-15A24FF80F2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3FC67C3A-3D47-40D1-AB05-51D859E0B19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FD36307A-785B-4C31-B157-422029089AC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F0F87CF4-906F-4188-86E8-899E6FB855F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B2E30BC7-6D70-4607-BA52-8E19FBA36C42}"/>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20BC2A7E-03AB-4CD3-8D41-85DFC5288CCC}"/>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B0453CB9-BB0B-4BAF-B987-A93902DD7FFD}"/>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424655B7-7AFA-4551-9FAC-F03CE4EA08A9}"/>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86F2C063-E5E6-40D1-AA4D-AB75252A53FA}"/>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E4365B7A-E09B-458D-BF93-81103561FC9A}"/>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1A6F4F41-239E-46AF-AC0D-79A6A81C868D}"/>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1304BA78-F9AB-46BA-8DFF-CFC9D6211525}"/>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EC59E9EE-BC9E-4EE2-8B62-C32085097C6B}"/>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0DCCFAD5-5DF4-4CCA-86F1-8A69450F644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5DE24ADE-1307-4D2F-933A-B3F78A5913F5}"/>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68DC3A2E-E86C-499C-8DDF-E7BB9A4DE68A}"/>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78E3BF8E-8029-4F21-B17A-68C049695D6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54175544-3E60-4568-8C41-6E77EF4D90F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44087</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B1A38C0E-396F-4FBB-AADA-EACFC398F124}"/>
            </a:ext>
          </a:extLst>
        </xdr:cNvPr>
        <xdr:cNvCxnSpPr/>
      </xdr:nvCxnSpPr>
      <xdr:spPr>
        <a:xfrm flipV="1">
          <a:off x="4634865" y="9645287"/>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F825E676-6BF3-4797-97D7-89201CCA421A}"/>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C03697C7-504E-48F4-B7E0-4729DDF14067}"/>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162214</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F74944C9-8379-4A04-BADD-C2EA56C73597}"/>
            </a:ext>
          </a:extLst>
        </xdr:cNvPr>
        <xdr:cNvSpPr txBox="1"/>
      </xdr:nvSpPr>
      <xdr:spPr>
        <a:xfrm>
          <a:off x="4673600" y="942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44087</xdr:rowOff>
    </xdr:from>
    <xdr:to>
      <xdr:col>24</xdr:col>
      <xdr:colOff>152400</xdr:colOff>
      <xdr:row>56</xdr:row>
      <xdr:rowOff>44087</xdr:rowOff>
    </xdr:to>
    <xdr:cxnSp macro="">
      <xdr:nvCxnSpPr>
        <xdr:cNvPr id="78" name="直線コネクタ 77">
          <a:extLst>
            <a:ext uri="{FF2B5EF4-FFF2-40B4-BE49-F238E27FC236}">
              <a16:creationId xmlns:a16="http://schemas.microsoft.com/office/drawing/2014/main" id="{ACD8C507-A6C9-4B7F-9520-B60D3CF66B4E}"/>
            </a:ext>
          </a:extLst>
        </xdr:cNvPr>
        <xdr:cNvCxnSpPr/>
      </xdr:nvCxnSpPr>
      <xdr:spPr>
        <a:xfrm>
          <a:off x="4546600" y="964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140261</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4295490C-C19A-4E12-8FD5-52B0034048CE}"/>
            </a:ext>
          </a:extLst>
        </xdr:cNvPr>
        <xdr:cNvSpPr txBox="1"/>
      </xdr:nvSpPr>
      <xdr:spPr>
        <a:xfrm>
          <a:off x="4673600" y="104272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117384</xdr:rowOff>
    </xdr:from>
    <xdr:to>
      <xdr:col>24</xdr:col>
      <xdr:colOff>114300</xdr:colOff>
      <xdr:row>62</xdr:row>
      <xdr:rowOff>47534</xdr:rowOff>
    </xdr:to>
    <xdr:sp macro="" textlink="">
      <xdr:nvSpPr>
        <xdr:cNvPr id="80" name="フローチャート: 判断 79">
          <a:extLst>
            <a:ext uri="{FF2B5EF4-FFF2-40B4-BE49-F238E27FC236}">
              <a16:creationId xmlns:a16="http://schemas.microsoft.com/office/drawing/2014/main" id="{11A05B70-4E50-4FA1-8BA7-7EE214C6DA00}"/>
            </a:ext>
          </a:extLst>
        </xdr:cNvPr>
        <xdr:cNvSpPr/>
      </xdr:nvSpPr>
      <xdr:spPr>
        <a:xfrm>
          <a:off x="4584700" y="1057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92891</xdr:rowOff>
    </xdr:from>
    <xdr:to>
      <xdr:col>20</xdr:col>
      <xdr:colOff>38100</xdr:colOff>
      <xdr:row>62</xdr:row>
      <xdr:rowOff>23041</xdr:rowOff>
    </xdr:to>
    <xdr:sp macro="" textlink="">
      <xdr:nvSpPr>
        <xdr:cNvPr id="81" name="フローチャート: 判断 80">
          <a:extLst>
            <a:ext uri="{FF2B5EF4-FFF2-40B4-BE49-F238E27FC236}">
              <a16:creationId xmlns:a16="http://schemas.microsoft.com/office/drawing/2014/main" id="{065CAB56-826F-47B6-B87A-7174933EC734}"/>
            </a:ext>
          </a:extLst>
        </xdr:cNvPr>
        <xdr:cNvSpPr/>
      </xdr:nvSpPr>
      <xdr:spPr>
        <a:xfrm>
          <a:off x="3746500" y="1055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37374</xdr:rowOff>
    </xdr:from>
    <xdr:to>
      <xdr:col>15</xdr:col>
      <xdr:colOff>101600</xdr:colOff>
      <xdr:row>61</xdr:row>
      <xdr:rowOff>138974</xdr:rowOff>
    </xdr:to>
    <xdr:sp macro="" textlink="">
      <xdr:nvSpPr>
        <xdr:cNvPr id="82" name="フローチャート: 判断 81">
          <a:extLst>
            <a:ext uri="{FF2B5EF4-FFF2-40B4-BE49-F238E27FC236}">
              <a16:creationId xmlns:a16="http://schemas.microsoft.com/office/drawing/2014/main" id="{BEA060F7-1E9D-4E09-9224-6ED5583215C5}"/>
            </a:ext>
          </a:extLst>
        </xdr:cNvPr>
        <xdr:cNvSpPr/>
      </xdr:nvSpPr>
      <xdr:spPr>
        <a:xfrm>
          <a:off x="2857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34109</xdr:rowOff>
    </xdr:from>
    <xdr:to>
      <xdr:col>10</xdr:col>
      <xdr:colOff>165100</xdr:colOff>
      <xdr:row>61</xdr:row>
      <xdr:rowOff>135709</xdr:rowOff>
    </xdr:to>
    <xdr:sp macro="" textlink="">
      <xdr:nvSpPr>
        <xdr:cNvPr id="83" name="フローチャート: 判断 82">
          <a:extLst>
            <a:ext uri="{FF2B5EF4-FFF2-40B4-BE49-F238E27FC236}">
              <a16:creationId xmlns:a16="http://schemas.microsoft.com/office/drawing/2014/main" id="{9B3CFEF3-E90C-4511-B04A-7B448CD75286}"/>
            </a:ext>
          </a:extLst>
        </xdr:cNvPr>
        <xdr:cNvSpPr/>
      </xdr:nvSpPr>
      <xdr:spPr>
        <a:xfrm>
          <a:off x="1968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19413</xdr:rowOff>
    </xdr:from>
    <xdr:to>
      <xdr:col>6</xdr:col>
      <xdr:colOff>38100</xdr:colOff>
      <xdr:row>61</xdr:row>
      <xdr:rowOff>121013</xdr:rowOff>
    </xdr:to>
    <xdr:sp macro="" textlink="">
      <xdr:nvSpPr>
        <xdr:cNvPr id="84" name="フローチャート: 判断 83">
          <a:extLst>
            <a:ext uri="{FF2B5EF4-FFF2-40B4-BE49-F238E27FC236}">
              <a16:creationId xmlns:a16="http://schemas.microsoft.com/office/drawing/2014/main" id="{B5E8A8CB-12A1-4BEF-A722-A88336AD1377}"/>
            </a:ext>
          </a:extLst>
        </xdr:cNvPr>
        <xdr:cNvSpPr/>
      </xdr:nvSpPr>
      <xdr:spPr>
        <a:xfrm>
          <a:off x="10795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E23AC179-DCCD-432C-9944-EB5F8C78DD0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E0AD9DED-FC33-4903-9395-403E5BDE7E5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FCBE357B-F4E3-490F-AA59-F492D8B7134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8A8E3CD2-4088-4251-998D-4C6A7EB4ED7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29284169-3557-48C7-B2DD-F730C14A9BD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60234</xdr:rowOff>
    </xdr:from>
    <xdr:to>
      <xdr:col>24</xdr:col>
      <xdr:colOff>114300</xdr:colOff>
      <xdr:row>63</xdr:row>
      <xdr:rowOff>161834</xdr:rowOff>
    </xdr:to>
    <xdr:sp macro="" textlink="">
      <xdr:nvSpPr>
        <xdr:cNvPr id="90" name="楕円 89">
          <a:extLst>
            <a:ext uri="{FF2B5EF4-FFF2-40B4-BE49-F238E27FC236}">
              <a16:creationId xmlns:a16="http://schemas.microsoft.com/office/drawing/2014/main" id="{098B7223-8E43-4040-831F-3DFBD7149A91}"/>
            </a:ext>
          </a:extLst>
        </xdr:cNvPr>
        <xdr:cNvSpPr/>
      </xdr:nvSpPr>
      <xdr:spPr>
        <a:xfrm>
          <a:off x="4584700" y="1086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38661</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DA47FA63-9D85-4161-8EF7-37E5B43DC0A7}"/>
            </a:ext>
          </a:extLst>
        </xdr:cNvPr>
        <xdr:cNvSpPr txBox="1"/>
      </xdr:nvSpPr>
      <xdr:spPr>
        <a:xfrm>
          <a:off x="4673600" y="10840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37374</xdr:rowOff>
    </xdr:from>
    <xdr:to>
      <xdr:col>20</xdr:col>
      <xdr:colOff>38100</xdr:colOff>
      <xdr:row>63</xdr:row>
      <xdr:rowOff>138974</xdr:rowOff>
    </xdr:to>
    <xdr:sp macro="" textlink="">
      <xdr:nvSpPr>
        <xdr:cNvPr id="92" name="楕円 91">
          <a:extLst>
            <a:ext uri="{FF2B5EF4-FFF2-40B4-BE49-F238E27FC236}">
              <a16:creationId xmlns:a16="http://schemas.microsoft.com/office/drawing/2014/main" id="{E8AD57D7-003C-4F15-99E0-028AA2EB16B6}"/>
            </a:ext>
          </a:extLst>
        </xdr:cNvPr>
        <xdr:cNvSpPr/>
      </xdr:nvSpPr>
      <xdr:spPr>
        <a:xfrm>
          <a:off x="3746500" y="1083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88174</xdr:rowOff>
    </xdr:from>
    <xdr:to>
      <xdr:col>24</xdr:col>
      <xdr:colOff>63500</xdr:colOff>
      <xdr:row>63</xdr:row>
      <xdr:rowOff>111034</xdr:rowOff>
    </xdr:to>
    <xdr:cxnSp macro="">
      <xdr:nvCxnSpPr>
        <xdr:cNvPr id="93" name="直線コネクタ 92">
          <a:extLst>
            <a:ext uri="{FF2B5EF4-FFF2-40B4-BE49-F238E27FC236}">
              <a16:creationId xmlns:a16="http://schemas.microsoft.com/office/drawing/2014/main" id="{784039C3-4928-4948-95D7-B7C6A0E9885B}"/>
            </a:ext>
          </a:extLst>
        </xdr:cNvPr>
        <xdr:cNvCxnSpPr/>
      </xdr:nvCxnSpPr>
      <xdr:spPr>
        <a:xfrm>
          <a:off x="3797300" y="1088952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22678</xdr:rowOff>
    </xdr:from>
    <xdr:to>
      <xdr:col>15</xdr:col>
      <xdr:colOff>101600</xdr:colOff>
      <xdr:row>63</xdr:row>
      <xdr:rowOff>124278</xdr:rowOff>
    </xdr:to>
    <xdr:sp macro="" textlink="">
      <xdr:nvSpPr>
        <xdr:cNvPr id="94" name="楕円 93">
          <a:extLst>
            <a:ext uri="{FF2B5EF4-FFF2-40B4-BE49-F238E27FC236}">
              <a16:creationId xmlns:a16="http://schemas.microsoft.com/office/drawing/2014/main" id="{A9CBF54B-CF69-4D21-90F5-525C1A23BAC4}"/>
            </a:ext>
          </a:extLst>
        </xdr:cNvPr>
        <xdr:cNvSpPr/>
      </xdr:nvSpPr>
      <xdr:spPr>
        <a:xfrm>
          <a:off x="2857500" y="1082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73478</xdr:rowOff>
    </xdr:from>
    <xdr:to>
      <xdr:col>19</xdr:col>
      <xdr:colOff>177800</xdr:colOff>
      <xdr:row>63</xdr:row>
      <xdr:rowOff>88174</xdr:rowOff>
    </xdr:to>
    <xdr:cxnSp macro="">
      <xdr:nvCxnSpPr>
        <xdr:cNvPr id="95" name="直線コネクタ 94">
          <a:extLst>
            <a:ext uri="{FF2B5EF4-FFF2-40B4-BE49-F238E27FC236}">
              <a16:creationId xmlns:a16="http://schemas.microsoft.com/office/drawing/2014/main" id="{00343DC6-1DBA-4194-B411-6AB253CD8CB9}"/>
            </a:ext>
          </a:extLst>
        </xdr:cNvPr>
        <xdr:cNvCxnSpPr/>
      </xdr:nvCxnSpPr>
      <xdr:spPr>
        <a:xfrm>
          <a:off x="2908300" y="10874828"/>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1451</xdr:rowOff>
    </xdr:from>
    <xdr:to>
      <xdr:col>10</xdr:col>
      <xdr:colOff>165100</xdr:colOff>
      <xdr:row>63</xdr:row>
      <xdr:rowOff>103051</xdr:rowOff>
    </xdr:to>
    <xdr:sp macro="" textlink="">
      <xdr:nvSpPr>
        <xdr:cNvPr id="96" name="楕円 95">
          <a:extLst>
            <a:ext uri="{FF2B5EF4-FFF2-40B4-BE49-F238E27FC236}">
              <a16:creationId xmlns:a16="http://schemas.microsoft.com/office/drawing/2014/main" id="{A779E25E-A0D5-4F95-B87C-0063939A573A}"/>
            </a:ext>
          </a:extLst>
        </xdr:cNvPr>
        <xdr:cNvSpPr/>
      </xdr:nvSpPr>
      <xdr:spPr>
        <a:xfrm>
          <a:off x="1968500" y="1080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52251</xdr:rowOff>
    </xdr:from>
    <xdr:to>
      <xdr:col>15</xdr:col>
      <xdr:colOff>50800</xdr:colOff>
      <xdr:row>63</xdr:row>
      <xdr:rowOff>73478</xdr:rowOff>
    </xdr:to>
    <xdr:cxnSp macro="">
      <xdr:nvCxnSpPr>
        <xdr:cNvPr id="97" name="直線コネクタ 96">
          <a:extLst>
            <a:ext uri="{FF2B5EF4-FFF2-40B4-BE49-F238E27FC236}">
              <a16:creationId xmlns:a16="http://schemas.microsoft.com/office/drawing/2014/main" id="{6FF16603-BFE9-41DA-A001-7CA5256E7CAA}"/>
            </a:ext>
          </a:extLst>
        </xdr:cNvPr>
        <xdr:cNvCxnSpPr/>
      </xdr:nvCxnSpPr>
      <xdr:spPr>
        <a:xfrm>
          <a:off x="2019300" y="10853601"/>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55335</xdr:rowOff>
    </xdr:from>
    <xdr:to>
      <xdr:col>6</xdr:col>
      <xdr:colOff>38100</xdr:colOff>
      <xdr:row>63</xdr:row>
      <xdr:rowOff>156935</xdr:rowOff>
    </xdr:to>
    <xdr:sp macro="" textlink="">
      <xdr:nvSpPr>
        <xdr:cNvPr id="98" name="楕円 97">
          <a:extLst>
            <a:ext uri="{FF2B5EF4-FFF2-40B4-BE49-F238E27FC236}">
              <a16:creationId xmlns:a16="http://schemas.microsoft.com/office/drawing/2014/main" id="{CD663800-DFDA-49A8-BF00-114DD138E609}"/>
            </a:ext>
          </a:extLst>
        </xdr:cNvPr>
        <xdr:cNvSpPr/>
      </xdr:nvSpPr>
      <xdr:spPr>
        <a:xfrm>
          <a:off x="1079500" y="108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52251</xdr:rowOff>
    </xdr:from>
    <xdr:to>
      <xdr:col>10</xdr:col>
      <xdr:colOff>114300</xdr:colOff>
      <xdr:row>63</xdr:row>
      <xdr:rowOff>106135</xdr:rowOff>
    </xdr:to>
    <xdr:cxnSp macro="">
      <xdr:nvCxnSpPr>
        <xdr:cNvPr id="99" name="直線コネクタ 98">
          <a:extLst>
            <a:ext uri="{FF2B5EF4-FFF2-40B4-BE49-F238E27FC236}">
              <a16:creationId xmlns:a16="http://schemas.microsoft.com/office/drawing/2014/main" id="{320B5A75-1B76-454E-B585-8C8556D6FF88}"/>
            </a:ext>
          </a:extLst>
        </xdr:cNvPr>
        <xdr:cNvCxnSpPr/>
      </xdr:nvCxnSpPr>
      <xdr:spPr>
        <a:xfrm flipV="1">
          <a:off x="1130300" y="10853601"/>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39568</xdr:rowOff>
    </xdr:from>
    <xdr:ext cx="405111" cy="259045"/>
    <xdr:sp macro="" textlink="">
      <xdr:nvSpPr>
        <xdr:cNvPr id="100" name="n_1aveValue【体育館・プール】&#10;有形固定資産減価償却率">
          <a:extLst>
            <a:ext uri="{FF2B5EF4-FFF2-40B4-BE49-F238E27FC236}">
              <a16:creationId xmlns:a16="http://schemas.microsoft.com/office/drawing/2014/main" id="{9A5B1A5E-69BB-4751-9E98-6B79DC53E2D2}"/>
            </a:ext>
          </a:extLst>
        </xdr:cNvPr>
        <xdr:cNvSpPr txBox="1"/>
      </xdr:nvSpPr>
      <xdr:spPr>
        <a:xfrm>
          <a:off x="3582044" y="10326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155501</xdr:rowOff>
    </xdr:from>
    <xdr:ext cx="405111" cy="259045"/>
    <xdr:sp macro="" textlink="">
      <xdr:nvSpPr>
        <xdr:cNvPr id="101" name="n_2aveValue【体育館・プール】&#10;有形固定資産減価償却率">
          <a:extLst>
            <a:ext uri="{FF2B5EF4-FFF2-40B4-BE49-F238E27FC236}">
              <a16:creationId xmlns:a16="http://schemas.microsoft.com/office/drawing/2014/main" id="{7C3DF05F-C409-4B56-A47F-A6999CD6CCA8}"/>
            </a:ext>
          </a:extLst>
        </xdr:cNvPr>
        <xdr:cNvSpPr txBox="1"/>
      </xdr:nvSpPr>
      <xdr:spPr>
        <a:xfrm>
          <a:off x="2705744" y="1027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152236</xdr:rowOff>
    </xdr:from>
    <xdr:ext cx="405111" cy="259045"/>
    <xdr:sp macro="" textlink="">
      <xdr:nvSpPr>
        <xdr:cNvPr id="102" name="n_3aveValue【体育館・プール】&#10;有形固定資産減価償却率">
          <a:extLst>
            <a:ext uri="{FF2B5EF4-FFF2-40B4-BE49-F238E27FC236}">
              <a16:creationId xmlns:a16="http://schemas.microsoft.com/office/drawing/2014/main" id="{09542AFE-571D-4238-AE1F-78C34FD5CC3E}"/>
            </a:ext>
          </a:extLst>
        </xdr:cNvPr>
        <xdr:cNvSpPr txBox="1"/>
      </xdr:nvSpPr>
      <xdr:spPr>
        <a:xfrm>
          <a:off x="1816744" y="10267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137540</xdr:rowOff>
    </xdr:from>
    <xdr:ext cx="405111" cy="259045"/>
    <xdr:sp macro="" textlink="">
      <xdr:nvSpPr>
        <xdr:cNvPr id="103" name="n_4aveValue【体育館・プール】&#10;有形固定資産減価償却率">
          <a:extLst>
            <a:ext uri="{FF2B5EF4-FFF2-40B4-BE49-F238E27FC236}">
              <a16:creationId xmlns:a16="http://schemas.microsoft.com/office/drawing/2014/main" id="{61FAFFC0-0E4A-4970-9732-40FED15315B7}"/>
            </a:ext>
          </a:extLst>
        </xdr:cNvPr>
        <xdr:cNvSpPr txBox="1"/>
      </xdr:nvSpPr>
      <xdr:spPr>
        <a:xfrm>
          <a:off x="927744" y="1025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130101</xdr:rowOff>
    </xdr:from>
    <xdr:ext cx="405111" cy="259045"/>
    <xdr:sp macro="" textlink="">
      <xdr:nvSpPr>
        <xdr:cNvPr id="104" name="n_1mainValue【体育館・プール】&#10;有形固定資産減価償却率">
          <a:extLst>
            <a:ext uri="{FF2B5EF4-FFF2-40B4-BE49-F238E27FC236}">
              <a16:creationId xmlns:a16="http://schemas.microsoft.com/office/drawing/2014/main" id="{902C4052-B57A-4557-87AA-7F5756C154B5}"/>
            </a:ext>
          </a:extLst>
        </xdr:cNvPr>
        <xdr:cNvSpPr txBox="1"/>
      </xdr:nvSpPr>
      <xdr:spPr>
        <a:xfrm>
          <a:off x="3582044" y="1093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115405</xdr:rowOff>
    </xdr:from>
    <xdr:ext cx="405111" cy="259045"/>
    <xdr:sp macro="" textlink="">
      <xdr:nvSpPr>
        <xdr:cNvPr id="105" name="n_2mainValue【体育館・プール】&#10;有形固定資産減価償却率">
          <a:extLst>
            <a:ext uri="{FF2B5EF4-FFF2-40B4-BE49-F238E27FC236}">
              <a16:creationId xmlns:a16="http://schemas.microsoft.com/office/drawing/2014/main" id="{FF050118-E886-40DA-8081-B1CAECBDD23E}"/>
            </a:ext>
          </a:extLst>
        </xdr:cNvPr>
        <xdr:cNvSpPr txBox="1"/>
      </xdr:nvSpPr>
      <xdr:spPr>
        <a:xfrm>
          <a:off x="2705744" y="10916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94178</xdr:rowOff>
    </xdr:from>
    <xdr:ext cx="405111" cy="259045"/>
    <xdr:sp macro="" textlink="">
      <xdr:nvSpPr>
        <xdr:cNvPr id="106" name="n_3mainValue【体育館・プール】&#10;有形固定資産減価償却率">
          <a:extLst>
            <a:ext uri="{FF2B5EF4-FFF2-40B4-BE49-F238E27FC236}">
              <a16:creationId xmlns:a16="http://schemas.microsoft.com/office/drawing/2014/main" id="{596EC9A2-8FDB-42BC-B652-DF9954B1EE74}"/>
            </a:ext>
          </a:extLst>
        </xdr:cNvPr>
        <xdr:cNvSpPr txBox="1"/>
      </xdr:nvSpPr>
      <xdr:spPr>
        <a:xfrm>
          <a:off x="1816744" y="1089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148062</xdr:rowOff>
    </xdr:from>
    <xdr:ext cx="405111" cy="259045"/>
    <xdr:sp macro="" textlink="">
      <xdr:nvSpPr>
        <xdr:cNvPr id="107" name="n_4mainValue【体育館・プール】&#10;有形固定資産減価償却率">
          <a:extLst>
            <a:ext uri="{FF2B5EF4-FFF2-40B4-BE49-F238E27FC236}">
              <a16:creationId xmlns:a16="http://schemas.microsoft.com/office/drawing/2014/main" id="{80983336-C86D-4049-B315-0D8C735B4C26}"/>
            </a:ext>
          </a:extLst>
        </xdr:cNvPr>
        <xdr:cNvSpPr txBox="1"/>
      </xdr:nvSpPr>
      <xdr:spPr>
        <a:xfrm>
          <a:off x="927744" y="1094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C8E14B21-31BC-43A8-82F3-3C6CAB375F5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1DC7F3E3-D064-47EA-B537-EE5EEADD8CF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260A185D-7F49-4A7B-BA18-641DB6F74F2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C6C62E0D-61BB-449A-8EF6-9DE3E7308FF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B4F8F68F-B27C-481A-8628-89250D0C0E5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6F4F1FD3-C37B-4D16-B95E-4FB952B6246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E8B87420-701D-4409-BE34-3DF8C6A5DF2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EB761438-525A-4706-9B3C-88FA381C060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EB8A955E-38A2-4945-B590-A28A9A27947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4D13B949-E044-40F1-8477-E27921CB0C2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8" name="直線コネクタ 117">
          <a:extLst>
            <a:ext uri="{FF2B5EF4-FFF2-40B4-BE49-F238E27FC236}">
              <a16:creationId xmlns:a16="http://schemas.microsoft.com/office/drawing/2014/main" id="{F080C5FD-72DD-4688-91D9-6ADA6A506B2E}"/>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9" name="テキスト ボックス 118">
          <a:extLst>
            <a:ext uri="{FF2B5EF4-FFF2-40B4-BE49-F238E27FC236}">
              <a16:creationId xmlns:a16="http://schemas.microsoft.com/office/drawing/2014/main" id="{8B6A1B55-5E26-48DB-9765-02E9D4091771}"/>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20" name="直線コネクタ 119">
          <a:extLst>
            <a:ext uri="{FF2B5EF4-FFF2-40B4-BE49-F238E27FC236}">
              <a16:creationId xmlns:a16="http://schemas.microsoft.com/office/drawing/2014/main" id="{972A5400-FA27-40BE-822C-4B5F7D79CF2C}"/>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1" name="テキスト ボックス 120">
          <a:extLst>
            <a:ext uri="{FF2B5EF4-FFF2-40B4-BE49-F238E27FC236}">
              <a16:creationId xmlns:a16="http://schemas.microsoft.com/office/drawing/2014/main" id="{CA387A68-0632-45B9-9C35-802FE0981082}"/>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2" name="直線コネクタ 121">
          <a:extLst>
            <a:ext uri="{FF2B5EF4-FFF2-40B4-BE49-F238E27FC236}">
              <a16:creationId xmlns:a16="http://schemas.microsoft.com/office/drawing/2014/main" id="{28B10E28-52A7-4F53-B803-D1C82066FCBE}"/>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3" name="テキスト ボックス 122">
          <a:extLst>
            <a:ext uri="{FF2B5EF4-FFF2-40B4-BE49-F238E27FC236}">
              <a16:creationId xmlns:a16="http://schemas.microsoft.com/office/drawing/2014/main" id="{209D8639-4397-4634-9067-FA1DA85D1F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4" name="直線コネクタ 123">
          <a:extLst>
            <a:ext uri="{FF2B5EF4-FFF2-40B4-BE49-F238E27FC236}">
              <a16:creationId xmlns:a16="http://schemas.microsoft.com/office/drawing/2014/main" id="{5CC5F6C8-E7A9-4FEB-8620-20D03FF475E5}"/>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5" name="テキスト ボックス 124">
          <a:extLst>
            <a:ext uri="{FF2B5EF4-FFF2-40B4-BE49-F238E27FC236}">
              <a16:creationId xmlns:a16="http://schemas.microsoft.com/office/drawing/2014/main" id="{CC80B861-3CE1-4854-B809-3EA46752A6CB}"/>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6" name="直線コネクタ 125">
          <a:extLst>
            <a:ext uri="{FF2B5EF4-FFF2-40B4-BE49-F238E27FC236}">
              <a16:creationId xmlns:a16="http://schemas.microsoft.com/office/drawing/2014/main" id="{D185277A-983C-4497-AF1A-678BDF71D078}"/>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7" name="テキスト ボックス 126">
          <a:extLst>
            <a:ext uri="{FF2B5EF4-FFF2-40B4-BE49-F238E27FC236}">
              <a16:creationId xmlns:a16="http://schemas.microsoft.com/office/drawing/2014/main" id="{ACCC3FCA-9B88-4386-84EF-EB468C47752E}"/>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8" name="直線コネクタ 127">
          <a:extLst>
            <a:ext uri="{FF2B5EF4-FFF2-40B4-BE49-F238E27FC236}">
              <a16:creationId xmlns:a16="http://schemas.microsoft.com/office/drawing/2014/main" id="{CF5302BA-FD2A-4439-B4A6-D3E589CCC766}"/>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29" name="テキスト ボックス 128">
          <a:extLst>
            <a:ext uri="{FF2B5EF4-FFF2-40B4-BE49-F238E27FC236}">
              <a16:creationId xmlns:a16="http://schemas.microsoft.com/office/drawing/2014/main" id="{86A67FC5-6508-40D4-9793-C2FAACAE2189}"/>
            </a:ext>
          </a:extLst>
        </xdr:cNvPr>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30" name="直線コネクタ 129">
          <a:extLst>
            <a:ext uri="{FF2B5EF4-FFF2-40B4-BE49-F238E27FC236}">
              <a16:creationId xmlns:a16="http://schemas.microsoft.com/office/drawing/2014/main" id="{22B03E71-3EA5-4D63-8355-F64F2C457C2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31" name="テキスト ボックス 130">
          <a:extLst>
            <a:ext uri="{FF2B5EF4-FFF2-40B4-BE49-F238E27FC236}">
              <a16:creationId xmlns:a16="http://schemas.microsoft.com/office/drawing/2014/main" id="{EA562433-78BA-4909-BB16-5867E005A6FF}"/>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2" name="【体育館・プール】&#10;一人当たり面積グラフ枠">
          <a:extLst>
            <a:ext uri="{FF2B5EF4-FFF2-40B4-BE49-F238E27FC236}">
              <a16:creationId xmlns:a16="http://schemas.microsoft.com/office/drawing/2014/main" id="{CB8DF5EB-8F3B-458E-97AB-1C287D818CC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61722</xdr:rowOff>
    </xdr:from>
    <xdr:to>
      <xdr:col>54</xdr:col>
      <xdr:colOff>189865</xdr:colOff>
      <xdr:row>64</xdr:row>
      <xdr:rowOff>117729</xdr:rowOff>
    </xdr:to>
    <xdr:cxnSp macro="">
      <xdr:nvCxnSpPr>
        <xdr:cNvPr id="133" name="直線コネクタ 132">
          <a:extLst>
            <a:ext uri="{FF2B5EF4-FFF2-40B4-BE49-F238E27FC236}">
              <a16:creationId xmlns:a16="http://schemas.microsoft.com/office/drawing/2014/main" id="{469CDDB5-7CB9-4A72-93D7-35E3F48B77FC}"/>
            </a:ext>
          </a:extLst>
        </xdr:cNvPr>
        <xdr:cNvCxnSpPr/>
      </xdr:nvCxnSpPr>
      <xdr:spPr>
        <a:xfrm flipV="1">
          <a:off x="10476865" y="9491472"/>
          <a:ext cx="0" cy="1599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121556</xdr:rowOff>
    </xdr:from>
    <xdr:ext cx="469744" cy="259045"/>
    <xdr:sp macro="" textlink="">
      <xdr:nvSpPr>
        <xdr:cNvPr id="134" name="【体育館・プール】&#10;一人当たり面積最小値テキスト">
          <a:extLst>
            <a:ext uri="{FF2B5EF4-FFF2-40B4-BE49-F238E27FC236}">
              <a16:creationId xmlns:a16="http://schemas.microsoft.com/office/drawing/2014/main" id="{7FCD1435-727F-4AE2-AAB3-A6E9F26A0BB6}"/>
            </a:ext>
          </a:extLst>
        </xdr:cNvPr>
        <xdr:cNvSpPr txBox="1"/>
      </xdr:nvSpPr>
      <xdr:spPr>
        <a:xfrm>
          <a:off x="10515600" y="1109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117729</xdr:rowOff>
    </xdr:from>
    <xdr:to>
      <xdr:col>55</xdr:col>
      <xdr:colOff>88900</xdr:colOff>
      <xdr:row>64</xdr:row>
      <xdr:rowOff>117729</xdr:rowOff>
    </xdr:to>
    <xdr:cxnSp macro="">
      <xdr:nvCxnSpPr>
        <xdr:cNvPr id="135" name="直線コネクタ 134">
          <a:extLst>
            <a:ext uri="{FF2B5EF4-FFF2-40B4-BE49-F238E27FC236}">
              <a16:creationId xmlns:a16="http://schemas.microsoft.com/office/drawing/2014/main" id="{234FA251-EAF3-4AC8-88D9-E4999C94DFE1}"/>
            </a:ext>
          </a:extLst>
        </xdr:cNvPr>
        <xdr:cNvCxnSpPr/>
      </xdr:nvCxnSpPr>
      <xdr:spPr>
        <a:xfrm>
          <a:off x="10388600" y="11090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8399</xdr:rowOff>
    </xdr:from>
    <xdr:ext cx="469744" cy="259045"/>
    <xdr:sp macro="" textlink="">
      <xdr:nvSpPr>
        <xdr:cNvPr id="136" name="【体育館・プール】&#10;一人当たり面積最大値テキスト">
          <a:extLst>
            <a:ext uri="{FF2B5EF4-FFF2-40B4-BE49-F238E27FC236}">
              <a16:creationId xmlns:a16="http://schemas.microsoft.com/office/drawing/2014/main" id="{B5BD8BEB-A31E-418A-ABF4-F4DC23F07C53}"/>
            </a:ext>
          </a:extLst>
        </xdr:cNvPr>
        <xdr:cNvSpPr txBox="1"/>
      </xdr:nvSpPr>
      <xdr:spPr>
        <a:xfrm>
          <a:off x="10515600" y="926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61722</xdr:rowOff>
    </xdr:from>
    <xdr:to>
      <xdr:col>55</xdr:col>
      <xdr:colOff>88900</xdr:colOff>
      <xdr:row>55</xdr:row>
      <xdr:rowOff>61722</xdr:rowOff>
    </xdr:to>
    <xdr:cxnSp macro="">
      <xdr:nvCxnSpPr>
        <xdr:cNvPr id="137" name="直線コネクタ 136">
          <a:extLst>
            <a:ext uri="{FF2B5EF4-FFF2-40B4-BE49-F238E27FC236}">
              <a16:creationId xmlns:a16="http://schemas.microsoft.com/office/drawing/2014/main" id="{A51229DC-DE13-4FC7-9195-DC2C860434A2}"/>
            </a:ext>
          </a:extLst>
        </xdr:cNvPr>
        <xdr:cNvCxnSpPr/>
      </xdr:nvCxnSpPr>
      <xdr:spPr>
        <a:xfrm>
          <a:off x="10388600" y="949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107441</xdr:rowOff>
    </xdr:from>
    <xdr:ext cx="469744" cy="259045"/>
    <xdr:sp macro="" textlink="">
      <xdr:nvSpPr>
        <xdr:cNvPr id="138" name="【体育館・プール】&#10;一人当たり面積平均値テキスト">
          <a:extLst>
            <a:ext uri="{FF2B5EF4-FFF2-40B4-BE49-F238E27FC236}">
              <a16:creationId xmlns:a16="http://schemas.microsoft.com/office/drawing/2014/main" id="{3ADCDC4D-A4A0-4C03-9BB7-CC6BAF205544}"/>
            </a:ext>
          </a:extLst>
        </xdr:cNvPr>
        <xdr:cNvSpPr txBox="1"/>
      </xdr:nvSpPr>
      <xdr:spPr>
        <a:xfrm>
          <a:off x="10515600" y="10737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84564</xdr:rowOff>
    </xdr:from>
    <xdr:to>
      <xdr:col>55</xdr:col>
      <xdr:colOff>50800</xdr:colOff>
      <xdr:row>64</xdr:row>
      <xdr:rowOff>14714</xdr:rowOff>
    </xdr:to>
    <xdr:sp macro="" textlink="">
      <xdr:nvSpPr>
        <xdr:cNvPr id="139" name="フローチャート: 判断 138">
          <a:extLst>
            <a:ext uri="{FF2B5EF4-FFF2-40B4-BE49-F238E27FC236}">
              <a16:creationId xmlns:a16="http://schemas.microsoft.com/office/drawing/2014/main" id="{8E0B36C9-9D24-4DB1-8257-073C3B3B2022}"/>
            </a:ext>
          </a:extLst>
        </xdr:cNvPr>
        <xdr:cNvSpPr/>
      </xdr:nvSpPr>
      <xdr:spPr>
        <a:xfrm>
          <a:off x="10426700" y="1088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80155</xdr:rowOff>
    </xdr:from>
    <xdr:to>
      <xdr:col>50</xdr:col>
      <xdr:colOff>165100</xdr:colOff>
      <xdr:row>64</xdr:row>
      <xdr:rowOff>10305</xdr:rowOff>
    </xdr:to>
    <xdr:sp macro="" textlink="">
      <xdr:nvSpPr>
        <xdr:cNvPr id="140" name="フローチャート: 判断 139">
          <a:extLst>
            <a:ext uri="{FF2B5EF4-FFF2-40B4-BE49-F238E27FC236}">
              <a16:creationId xmlns:a16="http://schemas.microsoft.com/office/drawing/2014/main" id="{A89F0F84-31D2-4472-B90C-3EEB661827BA}"/>
            </a:ext>
          </a:extLst>
        </xdr:cNvPr>
        <xdr:cNvSpPr/>
      </xdr:nvSpPr>
      <xdr:spPr>
        <a:xfrm>
          <a:off x="9588500" y="1088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79828</xdr:rowOff>
    </xdr:from>
    <xdr:to>
      <xdr:col>46</xdr:col>
      <xdr:colOff>38100</xdr:colOff>
      <xdr:row>64</xdr:row>
      <xdr:rowOff>9978</xdr:rowOff>
    </xdr:to>
    <xdr:sp macro="" textlink="">
      <xdr:nvSpPr>
        <xdr:cNvPr id="141" name="フローチャート: 判断 140">
          <a:extLst>
            <a:ext uri="{FF2B5EF4-FFF2-40B4-BE49-F238E27FC236}">
              <a16:creationId xmlns:a16="http://schemas.microsoft.com/office/drawing/2014/main" id="{CBE9DC0E-8E0E-41ED-B258-8207DD6541AE}"/>
            </a:ext>
          </a:extLst>
        </xdr:cNvPr>
        <xdr:cNvSpPr/>
      </xdr:nvSpPr>
      <xdr:spPr>
        <a:xfrm>
          <a:off x="869950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75747</xdr:rowOff>
    </xdr:from>
    <xdr:to>
      <xdr:col>41</xdr:col>
      <xdr:colOff>101600</xdr:colOff>
      <xdr:row>64</xdr:row>
      <xdr:rowOff>5897</xdr:rowOff>
    </xdr:to>
    <xdr:sp macro="" textlink="">
      <xdr:nvSpPr>
        <xdr:cNvPr id="142" name="フローチャート: 判断 141">
          <a:extLst>
            <a:ext uri="{FF2B5EF4-FFF2-40B4-BE49-F238E27FC236}">
              <a16:creationId xmlns:a16="http://schemas.microsoft.com/office/drawing/2014/main" id="{FE39FF5B-6EBD-4AAB-A3B4-9EA19940150D}"/>
            </a:ext>
          </a:extLst>
        </xdr:cNvPr>
        <xdr:cNvSpPr/>
      </xdr:nvSpPr>
      <xdr:spPr>
        <a:xfrm>
          <a:off x="7810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104974</xdr:rowOff>
    </xdr:from>
    <xdr:to>
      <xdr:col>36</xdr:col>
      <xdr:colOff>165100</xdr:colOff>
      <xdr:row>64</xdr:row>
      <xdr:rowOff>35124</xdr:rowOff>
    </xdr:to>
    <xdr:sp macro="" textlink="">
      <xdr:nvSpPr>
        <xdr:cNvPr id="143" name="フローチャート: 判断 142">
          <a:extLst>
            <a:ext uri="{FF2B5EF4-FFF2-40B4-BE49-F238E27FC236}">
              <a16:creationId xmlns:a16="http://schemas.microsoft.com/office/drawing/2014/main" id="{BF24F309-1EAE-4FA4-BDB5-8E5D082EC8A7}"/>
            </a:ext>
          </a:extLst>
        </xdr:cNvPr>
        <xdr:cNvSpPr/>
      </xdr:nvSpPr>
      <xdr:spPr>
        <a:xfrm>
          <a:off x="6921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4FBA3814-7ECA-4A26-98DD-BC2DD27259B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88635308-E21A-471E-93A7-46B9FB0EEF2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6B811196-0EC4-44B0-8953-A725CCCC333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F9DEE360-A4FC-474F-8394-C9079853B54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8" name="テキスト ボックス 147">
          <a:extLst>
            <a:ext uri="{FF2B5EF4-FFF2-40B4-BE49-F238E27FC236}">
              <a16:creationId xmlns:a16="http://schemas.microsoft.com/office/drawing/2014/main" id="{CDCA54A0-1600-49FD-A8B9-933FD526711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109057</xdr:rowOff>
    </xdr:from>
    <xdr:to>
      <xdr:col>55</xdr:col>
      <xdr:colOff>50800</xdr:colOff>
      <xdr:row>64</xdr:row>
      <xdr:rowOff>39207</xdr:rowOff>
    </xdr:to>
    <xdr:sp macro="" textlink="">
      <xdr:nvSpPr>
        <xdr:cNvPr id="149" name="楕円 148">
          <a:extLst>
            <a:ext uri="{FF2B5EF4-FFF2-40B4-BE49-F238E27FC236}">
              <a16:creationId xmlns:a16="http://schemas.microsoft.com/office/drawing/2014/main" id="{1F838B8E-BE79-421D-B5DA-B367DA6DDDB6}"/>
            </a:ext>
          </a:extLst>
        </xdr:cNvPr>
        <xdr:cNvSpPr/>
      </xdr:nvSpPr>
      <xdr:spPr>
        <a:xfrm>
          <a:off x="10426700" y="1091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87484</xdr:rowOff>
    </xdr:from>
    <xdr:ext cx="469744" cy="259045"/>
    <xdr:sp macro="" textlink="">
      <xdr:nvSpPr>
        <xdr:cNvPr id="150" name="【体育館・プール】&#10;一人当たり面積該当値テキスト">
          <a:extLst>
            <a:ext uri="{FF2B5EF4-FFF2-40B4-BE49-F238E27FC236}">
              <a16:creationId xmlns:a16="http://schemas.microsoft.com/office/drawing/2014/main" id="{F3DF5E92-E74D-4FAB-9B02-4DB72BC27C26}"/>
            </a:ext>
          </a:extLst>
        </xdr:cNvPr>
        <xdr:cNvSpPr txBox="1"/>
      </xdr:nvSpPr>
      <xdr:spPr>
        <a:xfrm>
          <a:off x="10515600" y="10888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111995</xdr:rowOff>
    </xdr:from>
    <xdr:to>
      <xdr:col>50</xdr:col>
      <xdr:colOff>165100</xdr:colOff>
      <xdr:row>64</xdr:row>
      <xdr:rowOff>42145</xdr:rowOff>
    </xdr:to>
    <xdr:sp macro="" textlink="">
      <xdr:nvSpPr>
        <xdr:cNvPr id="151" name="楕円 150">
          <a:extLst>
            <a:ext uri="{FF2B5EF4-FFF2-40B4-BE49-F238E27FC236}">
              <a16:creationId xmlns:a16="http://schemas.microsoft.com/office/drawing/2014/main" id="{B494A306-1F54-48A2-B5F6-7231DF7E13B1}"/>
            </a:ext>
          </a:extLst>
        </xdr:cNvPr>
        <xdr:cNvSpPr/>
      </xdr:nvSpPr>
      <xdr:spPr>
        <a:xfrm>
          <a:off x="9588500" y="1091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159857</xdr:rowOff>
    </xdr:from>
    <xdr:to>
      <xdr:col>55</xdr:col>
      <xdr:colOff>0</xdr:colOff>
      <xdr:row>63</xdr:row>
      <xdr:rowOff>162795</xdr:rowOff>
    </xdr:to>
    <xdr:cxnSp macro="">
      <xdr:nvCxnSpPr>
        <xdr:cNvPr id="152" name="直線コネクタ 151">
          <a:extLst>
            <a:ext uri="{FF2B5EF4-FFF2-40B4-BE49-F238E27FC236}">
              <a16:creationId xmlns:a16="http://schemas.microsoft.com/office/drawing/2014/main" id="{B648E08C-99C8-40FB-98A1-F49A04A69951}"/>
            </a:ext>
          </a:extLst>
        </xdr:cNvPr>
        <xdr:cNvCxnSpPr/>
      </xdr:nvCxnSpPr>
      <xdr:spPr>
        <a:xfrm flipV="1">
          <a:off x="9639300" y="10961207"/>
          <a:ext cx="838200" cy="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151837</xdr:rowOff>
    </xdr:from>
    <xdr:to>
      <xdr:col>46</xdr:col>
      <xdr:colOff>38100</xdr:colOff>
      <xdr:row>64</xdr:row>
      <xdr:rowOff>81987</xdr:rowOff>
    </xdr:to>
    <xdr:sp macro="" textlink="">
      <xdr:nvSpPr>
        <xdr:cNvPr id="153" name="楕円 152">
          <a:extLst>
            <a:ext uri="{FF2B5EF4-FFF2-40B4-BE49-F238E27FC236}">
              <a16:creationId xmlns:a16="http://schemas.microsoft.com/office/drawing/2014/main" id="{D78EBC1D-848F-4A2A-AA3F-59D3E9ADCABF}"/>
            </a:ext>
          </a:extLst>
        </xdr:cNvPr>
        <xdr:cNvSpPr/>
      </xdr:nvSpPr>
      <xdr:spPr>
        <a:xfrm>
          <a:off x="8699500" y="1095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162795</xdr:rowOff>
    </xdr:from>
    <xdr:to>
      <xdr:col>50</xdr:col>
      <xdr:colOff>114300</xdr:colOff>
      <xdr:row>64</xdr:row>
      <xdr:rowOff>31187</xdr:rowOff>
    </xdr:to>
    <xdr:cxnSp macro="">
      <xdr:nvCxnSpPr>
        <xdr:cNvPr id="154" name="直線コネクタ 153">
          <a:extLst>
            <a:ext uri="{FF2B5EF4-FFF2-40B4-BE49-F238E27FC236}">
              <a16:creationId xmlns:a16="http://schemas.microsoft.com/office/drawing/2014/main" id="{09C277FF-77B3-4180-90A3-EADBB6C680D7}"/>
            </a:ext>
          </a:extLst>
        </xdr:cNvPr>
        <xdr:cNvCxnSpPr/>
      </xdr:nvCxnSpPr>
      <xdr:spPr>
        <a:xfrm flipV="1">
          <a:off x="8750300" y="10964145"/>
          <a:ext cx="889000" cy="3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153634</xdr:rowOff>
    </xdr:from>
    <xdr:to>
      <xdr:col>41</xdr:col>
      <xdr:colOff>101600</xdr:colOff>
      <xdr:row>64</xdr:row>
      <xdr:rowOff>83784</xdr:rowOff>
    </xdr:to>
    <xdr:sp macro="" textlink="">
      <xdr:nvSpPr>
        <xdr:cNvPr id="155" name="楕円 154">
          <a:extLst>
            <a:ext uri="{FF2B5EF4-FFF2-40B4-BE49-F238E27FC236}">
              <a16:creationId xmlns:a16="http://schemas.microsoft.com/office/drawing/2014/main" id="{2B6E78DA-5C67-49DF-9E13-2E1B42A92EFA}"/>
            </a:ext>
          </a:extLst>
        </xdr:cNvPr>
        <xdr:cNvSpPr/>
      </xdr:nvSpPr>
      <xdr:spPr>
        <a:xfrm>
          <a:off x="7810500" y="1095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31187</xdr:rowOff>
    </xdr:from>
    <xdr:to>
      <xdr:col>45</xdr:col>
      <xdr:colOff>177800</xdr:colOff>
      <xdr:row>64</xdr:row>
      <xdr:rowOff>32984</xdr:rowOff>
    </xdr:to>
    <xdr:cxnSp macro="">
      <xdr:nvCxnSpPr>
        <xdr:cNvPr id="156" name="直線コネクタ 155">
          <a:extLst>
            <a:ext uri="{FF2B5EF4-FFF2-40B4-BE49-F238E27FC236}">
              <a16:creationId xmlns:a16="http://schemas.microsoft.com/office/drawing/2014/main" id="{39D78F81-0E60-430B-A7CB-C6B91F923AA0}"/>
            </a:ext>
          </a:extLst>
        </xdr:cNvPr>
        <xdr:cNvCxnSpPr/>
      </xdr:nvCxnSpPr>
      <xdr:spPr>
        <a:xfrm flipV="1">
          <a:off x="7861300" y="11003987"/>
          <a:ext cx="889000" cy="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17290</xdr:rowOff>
    </xdr:from>
    <xdr:to>
      <xdr:col>36</xdr:col>
      <xdr:colOff>165100</xdr:colOff>
      <xdr:row>64</xdr:row>
      <xdr:rowOff>118890</xdr:rowOff>
    </xdr:to>
    <xdr:sp macro="" textlink="">
      <xdr:nvSpPr>
        <xdr:cNvPr id="157" name="楕円 156">
          <a:extLst>
            <a:ext uri="{FF2B5EF4-FFF2-40B4-BE49-F238E27FC236}">
              <a16:creationId xmlns:a16="http://schemas.microsoft.com/office/drawing/2014/main" id="{15DA4C4E-805D-42EF-B185-63C490749D3F}"/>
            </a:ext>
          </a:extLst>
        </xdr:cNvPr>
        <xdr:cNvSpPr/>
      </xdr:nvSpPr>
      <xdr:spPr>
        <a:xfrm>
          <a:off x="6921500" y="1099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32984</xdr:rowOff>
    </xdr:from>
    <xdr:to>
      <xdr:col>41</xdr:col>
      <xdr:colOff>50800</xdr:colOff>
      <xdr:row>64</xdr:row>
      <xdr:rowOff>68090</xdr:rowOff>
    </xdr:to>
    <xdr:cxnSp macro="">
      <xdr:nvCxnSpPr>
        <xdr:cNvPr id="158" name="直線コネクタ 157">
          <a:extLst>
            <a:ext uri="{FF2B5EF4-FFF2-40B4-BE49-F238E27FC236}">
              <a16:creationId xmlns:a16="http://schemas.microsoft.com/office/drawing/2014/main" id="{BA88B593-564F-4EFE-AF6C-CB8A15DEDCD0}"/>
            </a:ext>
          </a:extLst>
        </xdr:cNvPr>
        <xdr:cNvCxnSpPr/>
      </xdr:nvCxnSpPr>
      <xdr:spPr>
        <a:xfrm flipV="1">
          <a:off x="6972300" y="11005784"/>
          <a:ext cx="889000" cy="3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26832</xdr:rowOff>
    </xdr:from>
    <xdr:ext cx="469744" cy="259045"/>
    <xdr:sp macro="" textlink="">
      <xdr:nvSpPr>
        <xdr:cNvPr id="159" name="n_1aveValue【体育館・プール】&#10;一人当たり面積">
          <a:extLst>
            <a:ext uri="{FF2B5EF4-FFF2-40B4-BE49-F238E27FC236}">
              <a16:creationId xmlns:a16="http://schemas.microsoft.com/office/drawing/2014/main" id="{50E5D112-4FB8-4F84-9C65-F07C9F836876}"/>
            </a:ext>
          </a:extLst>
        </xdr:cNvPr>
        <xdr:cNvSpPr txBox="1"/>
      </xdr:nvSpPr>
      <xdr:spPr>
        <a:xfrm>
          <a:off x="9391727" y="1065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26505</xdr:rowOff>
    </xdr:from>
    <xdr:ext cx="469744" cy="259045"/>
    <xdr:sp macro="" textlink="">
      <xdr:nvSpPr>
        <xdr:cNvPr id="160" name="n_2aveValue【体育館・プール】&#10;一人当たり面積">
          <a:extLst>
            <a:ext uri="{FF2B5EF4-FFF2-40B4-BE49-F238E27FC236}">
              <a16:creationId xmlns:a16="http://schemas.microsoft.com/office/drawing/2014/main" id="{5DA99F22-9CAF-4BA7-A044-C5E523861A16}"/>
            </a:ext>
          </a:extLst>
        </xdr:cNvPr>
        <xdr:cNvSpPr txBox="1"/>
      </xdr:nvSpPr>
      <xdr:spPr>
        <a:xfrm>
          <a:off x="8515427" y="1065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22424</xdr:rowOff>
    </xdr:from>
    <xdr:ext cx="469744" cy="259045"/>
    <xdr:sp macro="" textlink="">
      <xdr:nvSpPr>
        <xdr:cNvPr id="161" name="n_3aveValue【体育館・プール】&#10;一人当たり面積">
          <a:extLst>
            <a:ext uri="{FF2B5EF4-FFF2-40B4-BE49-F238E27FC236}">
              <a16:creationId xmlns:a16="http://schemas.microsoft.com/office/drawing/2014/main" id="{1A4B43B9-824D-47C3-A8E5-743E98FBBA4D}"/>
            </a:ext>
          </a:extLst>
        </xdr:cNvPr>
        <xdr:cNvSpPr txBox="1"/>
      </xdr:nvSpPr>
      <xdr:spPr>
        <a:xfrm>
          <a:off x="7626427" y="1065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51651</xdr:rowOff>
    </xdr:from>
    <xdr:ext cx="469744" cy="259045"/>
    <xdr:sp macro="" textlink="">
      <xdr:nvSpPr>
        <xdr:cNvPr id="162" name="n_4aveValue【体育館・プール】&#10;一人当たり面積">
          <a:extLst>
            <a:ext uri="{FF2B5EF4-FFF2-40B4-BE49-F238E27FC236}">
              <a16:creationId xmlns:a16="http://schemas.microsoft.com/office/drawing/2014/main" id="{710BAF43-2D09-42C4-8094-0BB4F8F24517}"/>
            </a:ext>
          </a:extLst>
        </xdr:cNvPr>
        <xdr:cNvSpPr txBox="1"/>
      </xdr:nvSpPr>
      <xdr:spPr>
        <a:xfrm>
          <a:off x="6737427" y="106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33272</xdr:rowOff>
    </xdr:from>
    <xdr:ext cx="469744" cy="259045"/>
    <xdr:sp macro="" textlink="">
      <xdr:nvSpPr>
        <xdr:cNvPr id="163" name="n_1mainValue【体育館・プール】&#10;一人当たり面積">
          <a:extLst>
            <a:ext uri="{FF2B5EF4-FFF2-40B4-BE49-F238E27FC236}">
              <a16:creationId xmlns:a16="http://schemas.microsoft.com/office/drawing/2014/main" id="{7C740B1B-BC1D-474B-B49A-0A0A6CA389C0}"/>
            </a:ext>
          </a:extLst>
        </xdr:cNvPr>
        <xdr:cNvSpPr txBox="1"/>
      </xdr:nvSpPr>
      <xdr:spPr>
        <a:xfrm>
          <a:off x="9391727" y="1100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73114</xdr:rowOff>
    </xdr:from>
    <xdr:ext cx="469744" cy="259045"/>
    <xdr:sp macro="" textlink="">
      <xdr:nvSpPr>
        <xdr:cNvPr id="164" name="n_2mainValue【体育館・プール】&#10;一人当たり面積">
          <a:extLst>
            <a:ext uri="{FF2B5EF4-FFF2-40B4-BE49-F238E27FC236}">
              <a16:creationId xmlns:a16="http://schemas.microsoft.com/office/drawing/2014/main" id="{FD654442-D10C-4392-9A71-8197B6BD54D0}"/>
            </a:ext>
          </a:extLst>
        </xdr:cNvPr>
        <xdr:cNvSpPr txBox="1"/>
      </xdr:nvSpPr>
      <xdr:spPr>
        <a:xfrm>
          <a:off x="8515427" y="11045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74911</xdr:rowOff>
    </xdr:from>
    <xdr:ext cx="469744" cy="259045"/>
    <xdr:sp macro="" textlink="">
      <xdr:nvSpPr>
        <xdr:cNvPr id="165" name="n_3mainValue【体育館・プール】&#10;一人当たり面積">
          <a:extLst>
            <a:ext uri="{FF2B5EF4-FFF2-40B4-BE49-F238E27FC236}">
              <a16:creationId xmlns:a16="http://schemas.microsoft.com/office/drawing/2014/main" id="{08D626FF-37B0-4258-9162-5DE3580E43A0}"/>
            </a:ext>
          </a:extLst>
        </xdr:cNvPr>
        <xdr:cNvSpPr txBox="1"/>
      </xdr:nvSpPr>
      <xdr:spPr>
        <a:xfrm>
          <a:off x="7626427" y="11047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110017</xdr:rowOff>
    </xdr:from>
    <xdr:ext cx="469744" cy="259045"/>
    <xdr:sp macro="" textlink="">
      <xdr:nvSpPr>
        <xdr:cNvPr id="166" name="n_4mainValue【体育館・プール】&#10;一人当たり面積">
          <a:extLst>
            <a:ext uri="{FF2B5EF4-FFF2-40B4-BE49-F238E27FC236}">
              <a16:creationId xmlns:a16="http://schemas.microsoft.com/office/drawing/2014/main" id="{2B95433C-59F8-4383-A23A-45DEBD81D561}"/>
            </a:ext>
          </a:extLst>
        </xdr:cNvPr>
        <xdr:cNvSpPr txBox="1"/>
      </xdr:nvSpPr>
      <xdr:spPr>
        <a:xfrm>
          <a:off x="6737427" y="1108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7" name="正方形/長方形 166">
          <a:extLst>
            <a:ext uri="{FF2B5EF4-FFF2-40B4-BE49-F238E27FC236}">
              <a16:creationId xmlns:a16="http://schemas.microsoft.com/office/drawing/2014/main" id="{69A22DE1-E282-4F5A-A3DE-82CB35F665B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8" name="正方形/長方形 167">
          <a:extLst>
            <a:ext uri="{FF2B5EF4-FFF2-40B4-BE49-F238E27FC236}">
              <a16:creationId xmlns:a16="http://schemas.microsoft.com/office/drawing/2014/main" id="{D0F8EDE7-5BCA-43F6-9B13-D9E782D1083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9" name="正方形/長方形 168">
          <a:extLst>
            <a:ext uri="{FF2B5EF4-FFF2-40B4-BE49-F238E27FC236}">
              <a16:creationId xmlns:a16="http://schemas.microsoft.com/office/drawing/2014/main" id="{FF9228C6-A930-4AFA-86A1-23D8F67A5E0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70" name="正方形/長方形 169">
          <a:extLst>
            <a:ext uri="{FF2B5EF4-FFF2-40B4-BE49-F238E27FC236}">
              <a16:creationId xmlns:a16="http://schemas.microsoft.com/office/drawing/2014/main" id="{586F0CA4-8B86-4E06-9AE2-FEC0ACD53E2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1" name="正方形/長方形 170">
          <a:extLst>
            <a:ext uri="{FF2B5EF4-FFF2-40B4-BE49-F238E27FC236}">
              <a16:creationId xmlns:a16="http://schemas.microsoft.com/office/drawing/2014/main" id="{59B1DD59-9BB5-47B0-827B-685783669B3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2" name="正方形/長方形 171">
          <a:extLst>
            <a:ext uri="{FF2B5EF4-FFF2-40B4-BE49-F238E27FC236}">
              <a16:creationId xmlns:a16="http://schemas.microsoft.com/office/drawing/2014/main" id="{D05A71BF-542A-499F-AE62-DCE4A32274E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3" name="正方形/長方形 172">
          <a:extLst>
            <a:ext uri="{FF2B5EF4-FFF2-40B4-BE49-F238E27FC236}">
              <a16:creationId xmlns:a16="http://schemas.microsoft.com/office/drawing/2014/main" id="{0DB5CDD1-B940-438C-8C1D-185F71C462A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4" name="正方形/長方形 173">
          <a:extLst>
            <a:ext uri="{FF2B5EF4-FFF2-40B4-BE49-F238E27FC236}">
              <a16:creationId xmlns:a16="http://schemas.microsoft.com/office/drawing/2014/main" id="{815EBA53-E868-4194-BBDE-9500AB87131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5" name="テキスト ボックス 174">
          <a:extLst>
            <a:ext uri="{FF2B5EF4-FFF2-40B4-BE49-F238E27FC236}">
              <a16:creationId xmlns:a16="http://schemas.microsoft.com/office/drawing/2014/main" id="{4D31BCCA-4B20-4FE1-AA99-DAD5978728A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6" name="直線コネクタ 175">
          <a:extLst>
            <a:ext uri="{FF2B5EF4-FFF2-40B4-BE49-F238E27FC236}">
              <a16:creationId xmlns:a16="http://schemas.microsoft.com/office/drawing/2014/main" id="{9E2A8715-B521-4FFF-A91A-A342AF198CE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7" name="テキスト ボックス 176">
          <a:extLst>
            <a:ext uri="{FF2B5EF4-FFF2-40B4-BE49-F238E27FC236}">
              <a16:creationId xmlns:a16="http://schemas.microsoft.com/office/drawing/2014/main" id="{5987395A-6CA2-44BC-BCEC-9434533395B7}"/>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8" name="直線コネクタ 177">
          <a:extLst>
            <a:ext uri="{FF2B5EF4-FFF2-40B4-BE49-F238E27FC236}">
              <a16:creationId xmlns:a16="http://schemas.microsoft.com/office/drawing/2014/main" id="{02ACA856-641C-4B92-8BDC-E987BDBCFFD1}"/>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9" name="テキスト ボックス 178">
          <a:extLst>
            <a:ext uri="{FF2B5EF4-FFF2-40B4-BE49-F238E27FC236}">
              <a16:creationId xmlns:a16="http://schemas.microsoft.com/office/drawing/2014/main" id="{27E242D7-8300-4BC8-8314-41D80DAF7277}"/>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80" name="直線コネクタ 179">
          <a:extLst>
            <a:ext uri="{FF2B5EF4-FFF2-40B4-BE49-F238E27FC236}">
              <a16:creationId xmlns:a16="http://schemas.microsoft.com/office/drawing/2014/main" id="{2B35DCA1-2C88-4C70-9638-27934F52DE1C}"/>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81" name="テキスト ボックス 180">
          <a:extLst>
            <a:ext uri="{FF2B5EF4-FFF2-40B4-BE49-F238E27FC236}">
              <a16:creationId xmlns:a16="http://schemas.microsoft.com/office/drawing/2014/main" id="{C728F7FA-C73F-4B80-8A4D-5176212769B1}"/>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2" name="直線コネクタ 181">
          <a:extLst>
            <a:ext uri="{FF2B5EF4-FFF2-40B4-BE49-F238E27FC236}">
              <a16:creationId xmlns:a16="http://schemas.microsoft.com/office/drawing/2014/main" id="{0407C935-CED7-4D2D-A453-4F104703194C}"/>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3" name="テキスト ボックス 182">
          <a:extLst>
            <a:ext uri="{FF2B5EF4-FFF2-40B4-BE49-F238E27FC236}">
              <a16:creationId xmlns:a16="http://schemas.microsoft.com/office/drawing/2014/main" id="{C3A95656-A8C2-459F-9371-DB01F14837CF}"/>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4" name="直線コネクタ 183">
          <a:extLst>
            <a:ext uri="{FF2B5EF4-FFF2-40B4-BE49-F238E27FC236}">
              <a16:creationId xmlns:a16="http://schemas.microsoft.com/office/drawing/2014/main" id="{12F5A999-D62D-4CDB-A616-4BC11C8C6165}"/>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5" name="テキスト ボックス 184">
          <a:extLst>
            <a:ext uri="{FF2B5EF4-FFF2-40B4-BE49-F238E27FC236}">
              <a16:creationId xmlns:a16="http://schemas.microsoft.com/office/drawing/2014/main" id="{8E20D335-3DB0-4452-A56D-962825D829B1}"/>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6" name="直線コネクタ 185">
          <a:extLst>
            <a:ext uri="{FF2B5EF4-FFF2-40B4-BE49-F238E27FC236}">
              <a16:creationId xmlns:a16="http://schemas.microsoft.com/office/drawing/2014/main" id="{08716680-246A-4D26-AD2B-396E8A6EE9E4}"/>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7" name="テキスト ボックス 186">
          <a:extLst>
            <a:ext uri="{FF2B5EF4-FFF2-40B4-BE49-F238E27FC236}">
              <a16:creationId xmlns:a16="http://schemas.microsoft.com/office/drawing/2014/main" id="{06768D11-E8B9-4CC7-A000-D8A102790253}"/>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a:extLst>
            <a:ext uri="{FF2B5EF4-FFF2-40B4-BE49-F238E27FC236}">
              <a16:creationId xmlns:a16="http://schemas.microsoft.com/office/drawing/2014/main" id="{12B633F7-39D8-4ECB-AAEC-08C4DAFE8DF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9" name="テキスト ボックス 188">
          <a:extLst>
            <a:ext uri="{FF2B5EF4-FFF2-40B4-BE49-F238E27FC236}">
              <a16:creationId xmlns:a16="http://schemas.microsoft.com/office/drawing/2014/main" id="{280A3B43-DF82-4076-9C5E-EC7F0236898F}"/>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a:extLst>
            <a:ext uri="{FF2B5EF4-FFF2-40B4-BE49-F238E27FC236}">
              <a16:creationId xmlns:a16="http://schemas.microsoft.com/office/drawing/2014/main" id="{5C38A79B-1639-4045-B163-AC2EAFE0249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127636</xdr:rowOff>
    </xdr:from>
    <xdr:to>
      <xdr:col>24</xdr:col>
      <xdr:colOff>62865</xdr:colOff>
      <xdr:row>86</xdr:row>
      <xdr:rowOff>114300</xdr:rowOff>
    </xdr:to>
    <xdr:cxnSp macro="">
      <xdr:nvCxnSpPr>
        <xdr:cNvPr id="191" name="直線コネクタ 190">
          <a:extLst>
            <a:ext uri="{FF2B5EF4-FFF2-40B4-BE49-F238E27FC236}">
              <a16:creationId xmlns:a16="http://schemas.microsoft.com/office/drawing/2014/main" id="{2697E8D6-0F64-4DAE-BFED-BBC895713AA4}"/>
            </a:ext>
          </a:extLst>
        </xdr:cNvPr>
        <xdr:cNvCxnSpPr/>
      </xdr:nvCxnSpPr>
      <xdr:spPr>
        <a:xfrm flipV="1">
          <a:off x="4634865" y="13329286"/>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2" name="【福祉施設】&#10;有形固定資産減価償却率最小値テキスト">
          <a:extLst>
            <a:ext uri="{FF2B5EF4-FFF2-40B4-BE49-F238E27FC236}">
              <a16:creationId xmlns:a16="http://schemas.microsoft.com/office/drawing/2014/main" id="{C578E0A0-8055-41B2-A097-8E7AD0032302}"/>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3" name="直線コネクタ 192">
          <a:extLst>
            <a:ext uri="{FF2B5EF4-FFF2-40B4-BE49-F238E27FC236}">
              <a16:creationId xmlns:a16="http://schemas.microsoft.com/office/drawing/2014/main" id="{70ECB976-3657-4940-B24D-E49047D7AD8B}"/>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74313</xdr:rowOff>
    </xdr:from>
    <xdr:ext cx="405111" cy="259045"/>
    <xdr:sp macro="" textlink="">
      <xdr:nvSpPr>
        <xdr:cNvPr id="194" name="【福祉施設】&#10;有形固定資産減価償却率最大値テキスト">
          <a:extLst>
            <a:ext uri="{FF2B5EF4-FFF2-40B4-BE49-F238E27FC236}">
              <a16:creationId xmlns:a16="http://schemas.microsoft.com/office/drawing/2014/main" id="{CE1346AC-E01B-43A9-9C68-866864EEF951}"/>
            </a:ext>
          </a:extLst>
        </xdr:cNvPr>
        <xdr:cNvSpPr txBox="1"/>
      </xdr:nvSpPr>
      <xdr:spPr>
        <a:xfrm>
          <a:off x="4673600" y="1310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127636</xdr:rowOff>
    </xdr:from>
    <xdr:to>
      <xdr:col>24</xdr:col>
      <xdr:colOff>152400</xdr:colOff>
      <xdr:row>77</xdr:row>
      <xdr:rowOff>127636</xdr:rowOff>
    </xdr:to>
    <xdr:cxnSp macro="">
      <xdr:nvCxnSpPr>
        <xdr:cNvPr id="195" name="直線コネクタ 194">
          <a:extLst>
            <a:ext uri="{FF2B5EF4-FFF2-40B4-BE49-F238E27FC236}">
              <a16:creationId xmlns:a16="http://schemas.microsoft.com/office/drawing/2014/main" id="{70677DD0-2AE9-47E6-8202-48494CE5AE5A}"/>
            </a:ext>
          </a:extLst>
        </xdr:cNvPr>
        <xdr:cNvCxnSpPr/>
      </xdr:nvCxnSpPr>
      <xdr:spPr>
        <a:xfrm>
          <a:off x="4546600" y="1332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21607</xdr:rowOff>
    </xdr:from>
    <xdr:ext cx="405111" cy="259045"/>
    <xdr:sp macro="" textlink="">
      <xdr:nvSpPr>
        <xdr:cNvPr id="196" name="【福祉施設】&#10;有形固定資産減価償却率平均値テキスト">
          <a:extLst>
            <a:ext uri="{FF2B5EF4-FFF2-40B4-BE49-F238E27FC236}">
              <a16:creationId xmlns:a16="http://schemas.microsoft.com/office/drawing/2014/main" id="{A70F7BC6-BDC0-4F1D-8249-FF424FEA8547}"/>
            </a:ext>
          </a:extLst>
        </xdr:cNvPr>
        <xdr:cNvSpPr txBox="1"/>
      </xdr:nvSpPr>
      <xdr:spPr>
        <a:xfrm>
          <a:off x="4673600" y="13737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170180</xdr:rowOff>
    </xdr:from>
    <xdr:to>
      <xdr:col>24</xdr:col>
      <xdr:colOff>114300</xdr:colOff>
      <xdr:row>81</xdr:row>
      <xdr:rowOff>100330</xdr:rowOff>
    </xdr:to>
    <xdr:sp macro="" textlink="">
      <xdr:nvSpPr>
        <xdr:cNvPr id="197" name="フローチャート: 判断 196">
          <a:extLst>
            <a:ext uri="{FF2B5EF4-FFF2-40B4-BE49-F238E27FC236}">
              <a16:creationId xmlns:a16="http://schemas.microsoft.com/office/drawing/2014/main" id="{1ADDDF51-676D-4EC1-90E6-959B508E8B8F}"/>
            </a:ext>
          </a:extLst>
        </xdr:cNvPr>
        <xdr:cNvSpPr/>
      </xdr:nvSpPr>
      <xdr:spPr>
        <a:xfrm>
          <a:off x="45847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132080</xdr:rowOff>
    </xdr:from>
    <xdr:to>
      <xdr:col>20</xdr:col>
      <xdr:colOff>38100</xdr:colOff>
      <xdr:row>81</xdr:row>
      <xdr:rowOff>62230</xdr:rowOff>
    </xdr:to>
    <xdr:sp macro="" textlink="">
      <xdr:nvSpPr>
        <xdr:cNvPr id="198" name="フローチャート: 判断 197">
          <a:extLst>
            <a:ext uri="{FF2B5EF4-FFF2-40B4-BE49-F238E27FC236}">
              <a16:creationId xmlns:a16="http://schemas.microsoft.com/office/drawing/2014/main" id="{0F5409B9-A52B-4212-9718-4C940B5C133C}"/>
            </a:ext>
          </a:extLst>
        </xdr:cNvPr>
        <xdr:cNvSpPr/>
      </xdr:nvSpPr>
      <xdr:spPr>
        <a:xfrm>
          <a:off x="3746500" y="1384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74930</xdr:rowOff>
    </xdr:from>
    <xdr:to>
      <xdr:col>15</xdr:col>
      <xdr:colOff>101600</xdr:colOff>
      <xdr:row>81</xdr:row>
      <xdr:rowOff>5080</xdr:rowOff>
    </xdr:to>
    <xdr:sp macro="" textlink="">
      <xdr:nvSpPr>
        <xdr:cNvPr id="199" name="フローチャート: 判断 198">
          <a:extLst>
            <a:ext uri="{FF2B5EF4-FFF2-40B4-BE49-F238E27FC236}">
              <a16:creationId xmlns:a16="http://schemas.microsoft.com/office/drawing/2014/main" id="{8DFE4A34-A8EE-41A3-92B7-A3BFCE419EF3}"/>
            </a:ext>
          </a:extLst>
        </xdr:cNvPr>
        <xdr:cNvSpPr/>
      </xdr:nvSpPr>
      <xdr:spPr>
        <a:xfrm>
          <a:off x="2857500" y="1379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50164</xdr:rowOff>
    </xdr:from>
    <xdr:to>
      <xdr:col>10</xdr:col>
      <xdr:colOff>165100</xdr:colOff>
      <xdr:row>80</xdr:row>
      <xdr:rowOff>151764</xdr:rowOff>
    </xdr:to>
    <xdr:sp macro="" textlink="">
      <xdr:nvSpPr>
        <xdr:cNvPr id="200" name="フローチャート: 判断 199">
          <a:extLst>
            <a:ext uri="{FF2B5EF4-FFF2-40B4-BE49-F238E27FC236}">
              <a16:creationId xmlns:a16="http://schemas.microsoft.com/office/drawing/2014/main" id="{CE715BF9-7DC0-4BC8-8237-81D3F6ABF0B4}"/>
            </a:ext>
          </a:extLst>
        </xdr:cNvPr>
        <xdr:cNvSpPr/>
      </xdr:nvSpPr>
      <xdr:spPr>
        <a:xfrm>
          <a:off x="1968500" y="1376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76836</xdr:rowOff>
    </xdr:from>
    <xdr:to>
      <xdr:col>6</xdr:col>
      <xdr:colOff>38100</xdr:colOff>
      <xdr:row>81</xdr:row>
      <xdr:rowOff>6986</xdr:rowOff>
    </xdr:to>
    <xdr:sp macro="" textlink="">
      <xdr:nvSpPr>
        <xdr:cNvPr id="201" name="フローチャート: 判断 200">
          <a:extLst>
            <a:ext uri="{FF2B5EF4-FFF2-40B4-BE49-F238E27FC236}">
              <a16:creationId xmlns:a16="http://schemas.microsoft.com/office/drawing/2014/main" id="{F6A05C2C-F7E7-4C30-84D7-3CF88D56E7FF}"/>
            </a:ext>
          </a:extLst>
        </xdr:cNvPr>
        <xdr:cNvSpPr/>
      </xdr:nvSpPr>
      <xdr:spPr>
        <a:xfrm>
          <a:off x="1079500" y="137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BA2E1DA8-8B72-42BC-8E4B-B69418AB179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80E4254E-419D-4697-8FD3-45BE54FC60E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81B142AD-37A5-40BF-8FC9-C1DC025E674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B4B6FC3A-48D8-4AF2-8A4C-F410419DE75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a:extLst>
            <a:ext uri="{FF2B5EF4-FFF2-40B4-BE49-F238E27FC236}">
              <a16:creationId xmlns:a16="http://schemas.microsoft.com/office/drawing/2014/main" id="{598A4758-88C9-44B0-B2B3-43CD0620F18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90170</xdr:rowOff>
    </xdr:from>
    <xdr:to>
      <xdr:col>24</xdr:col>
      <xdr:colOff>114300</xdr:colOff>
      <xdr:row>83</xdr:row>
      <xdr:rowOff>20320</xdr:rowOff>
    </xdr:to>
    <xdr:sp macro="" textlink="">
      <xdr:nvSpPr>
        <xdr:cNvPr id="207" name="楕円 206">
          <a:extLst>
            <a:ext uri="{FF2B5EF4-FFF2-40B4-BE49-F238E27FC236}">
              <a16:creationId xmlns:a16="http://schemas.microsoft.com/office/drawing/2014/main" id="{F8B63922-A525-477B-9C25-A450EE0AD5A5}"/>
            </a:ext>
          </a:extLst>
        </xdr:cNvPr>
        <xdr:cNvSpPr/>
      </xdr:nvSpPr>
      <xdr:spPr>
        <a:xfrm>
          <a:off x="45847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68597</xdr:rowOff>
    </xdr:from>
    <xdr:ext cx="405111" cy="259045"/>
    <xdr:sp macro="" textlink="">
      <xdr:nvSpPr>
        <xdr:cNvPr id="208" name="【福祉施設】&#10;有形固定資産減価償却率該当値テキスト">
          <a:extLst>
            <a:ext uri="{FF2B5EF4-FFF2-40B4-BE49-F238E27FC236}">
              <a16:creationId xmlns:a16="http://schemas.microsoft.com/office/drawing/2014/main" id="{BB5F7C99-CC7F-43B8-9AE0-174DD1D00945}"/>
            </a:ext>
          </a:extLst>
        </xdr:cNvPr>
        <xdr:cNvSpPr txBox="1"/>
      </xdr:nvSpPr>
      <xdr:spPr>
        <a:xfrm>
          <a:off x="4673600"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38736</xdr:rowOff>
    </xdr:from>
    <xdr:to>
      <xdr:col>20</xdr:col>
      <xdr:colOff>38100</xdr:colOff>
      <xdr:row>82</xdr:row>
      <xdr:rowOff>140336</xdr:rowOff>
    </xdr:to>
    <xdr:sp macro="" textlink="">
      <xdr:nvSpPr>
        <xdr:cNvPr id="209" name="楕円 208">
          <a:extLst>
            <a:ext uri="{FF2B5EF4-FFF2-40B4-BE49-F238E27FC236}">
              <a16:creationId xmlns:a16="http://schemas.microsoft.com/office/drawing/2014/main" id="{E0AE152D-54FA-4A60-A046-A990FA649A99}"/>
            </a:ext>
          </a:extLst>
        </xdr:cNvPr>
        <xdr:cNvSpPr/>
      </xdr:nvSpPr>
      <xdr:spPr>
        <a:xfrm>
          <a:off x="3746500" y="1409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89536</xdr:rowOff>
    </xdr:from>
    <xdr:to>
      <xdr:col>24</xdr:col>
      <xdr:colOff>63500</xdr:colOff>
      <xdr:row>82</xdr:row>
      <xdr:rowOff>140970</xdr:rowOff>
    </xdr:to>
    <xdr:cxnSp macro="">
      <xdr:nvCxnSpPr>
        <xdr:cNvPr id="210" name="直線コネクタ 209">
          <a:extLst>
            <a:ext uri="{FF2B5EF4-FFF2-40B4-BE49-F238E27FC236}">
              <a16:creationId xmlns:a16="http://schemas.microsoft.com/office/drawing/2014/main" id="{497CDADA-7506-4282-B91C-4495A6F06948}"/>
            </a:ext>
          </a:extLst>
        </xdr:cNvPr>
        <xdr:cNvCxnSpPr/>
      </xdr:nvCxnSpPr>
      <xdr:spPr>
        <a:xfrm>
          <a:off x="3797300" y="14148436"/>
          <a:ext cx="8382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158750</xdr:rowOff>
    </xdr:from>
    <xdr:to>
      <xdr:col>15</xdr:col>
      <xdr:colOff>101600</xdr:colOff>
      <xdr:row>82</xdr:row>
      <xdr:rowOff>88900</xdr:rowOff>
    </xdr:to>
    <xdr:sp macro="" textlink="">
      <xdr:nvSpPr>
        <xdr:cNvPr id="211" name="楕円 210">
          <a:extLst>
            <a:ext uri="{FF2B5EF4-FFF2-40B4-BE49-F238E27FC236}">
              <a16:creationId xmlns:a16="http://schemas.microsoft.com/office/drawing/2014/main" id="{2638C3D0-64E8-41E9-B9B7-5D531FA3A680}"/>
            </a:ext>
          </a:extLst>
        </xdr:cNvPr>
        <xdr:cNvSpPr/>
      </xdr:nvSpPr>
      <xdr:spPr>
        <a:xfrm>
          <a:off x="2857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38100</xdr:rowOff>
    </xdr:from>
    <xdr:to>
      <xdr:col>19</xdr:col>
      <xdr:colOff>177800</xdr:colOff>
      <xdr:row>82</xdr:row>
      <xdr:rowOff>89536</xdr:rowOff>
    </xdr:to>
    <xdr:cxnSp macro="">
      <xdr:nvCxnSpPr>
        <xdr:cNvPr id="212" name="直線コネクタ 211">
          <a:extLst>
            <a:ext uri="{FF2B5EF4-FFF2-40B4-BE49-F238E27FC236}">
              <a16:creationId xmlns:a16="http://schemas.microsoft.com/office/drawing/2014/main" id="{BBD6081E-DABD-4751-899F-6288322C31C0}"/>
            </a:ext>
          </a:extLst>
        </xdr:cNvPr>
        <xdr:cNvCxnSpPr/>
      </xdr:nvCxnSpPr>
      <xdr:spPr>
        <a:xfrm>
          <a:off x="2908300" y="14097000"/>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107314</xdr:rowOff>
    </xdr:from>
    <xdr:to>
      <xdr:col>10</xdr:col>
      <xdr:colOff>165100</xdr:colOff>
      <xdr:row>82</xdr:row>
      <xdr:rowOff>37464</xdr:rowOff>
    </xdr:to>
    <xdr:sp macro="" textlink="">
      <xdr:nvSpPr>
        <xdr:cNvPr id="213" name="楕円 212">
          <a:extLst>
            <a:ext uri="{FF2B5EF4-FFF2-40B4-BE49-F238E27FC236}">
              <a16:creationId xmlns:a16="http://schemas.microsoft.com/office/drawing/2014/main" id="{31B024F8-34B8-49FF-BE0C-BA1966F14CFE}"/>
            </a:ext>
          </a:extLst>
        </xdr:cNvPr>
        <xdr:cNvSpPr/>
      </xdr:nvSpPr>
      <xdr:spPr>
        <a:xfrm>
          <a:off x="1968500" y="1399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158114</xdr:rowOff>
    </xdr:from>
    <xdr:to>
      <xdr:col>15</xdr:col>
      <xdr:colOff>50800</xdr:colOff>
      <xdr:row>82</xdr:row>
      <xdr:rowOff>38100</xdr:rowOff>
    </xdr:to>
    <xdr:cxnSp macro="">
      <xdr:nvCxnSpPr>
        <xdr:cNvPr id="214" name="直線コネクタ 213">
          <a:extLst>
            <a:ext uri="{FF2B5EF4-FFF2-40B4-BE49-F238E27FC236}">
              <a16:creationId xmlns:a16="http://schemas.microsoft.com/office/drawing/2014/main" id="{EEFA3F5A-0087-46CB-B7FC-8EAAB556E0EB}"/>
            </a:ext>
          </a:extLst>
        </xdr:cNvPr>
        <xdr:cNvCxnSpPr/>
      </xdr:nvCxnSpPr>
      <xdr:spPr>
        <a:xfrm>
          <a:off x="2019300" y="14045564"/>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78757</xdr:rowOff>
    </xdr:from>
    <xdr:ext cx="405111" cy="259045"/>
    <xdr:sp macro="" textlink="">
      <xdr:nvSpPr>
        <xdr:cNvPr id="215" name="n_1aveValue【福祉施設】&#10;有形固定資産減価償却率">
          <a:extLst>
            <a:ext uri="{FF2B5EF4-FFF2-40B4-BE49-F238E27FC236}">
              <a16:creationId xmlns:a16="http://schemas.microsoft.com/office/drawing/2014/main" id="{E48C000E-2777-4242-8C55-E0DBF3B32E6E}"/>
            </a:ext>
          </a:extLst>
        </xdr:cNvPr>
        <xdr:cNvSpPr txBox="1"/>
      </xdr:nvSpPr>
      <xdr:spPr>
        <a:xfrm>
          <a:off x="3582044"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21607</xdr:rowOff>
    </xdr:from>
    <xdr:ext cx="405111" cy="259045"/>
    <xdr:sp macro="" textlink="">
      <xdr:nvSpPr>
        <xdr:cNvPr id="216" name="n_2aveValue【福祉施設】&#10;有形固定資産減価償却率">
          <a:extLst>
            <a:ext uri="{FF2B5EF4-FFF2-40B4-BE49-F238E27FC236}">
              <a16:creationId xmlns:a16="http://schemas.microsoft.com/office/drawing/2014/main" id="{10C8E277-15BC-40EB-9803-7ED4AEF67CAF}"/>
            </a:ext>
          </a:extLst>
        </xdr:cNvPr>
        <xdr:cNvSpPr txBox="1"/>
      </xdr:nvSpPr>
      <xdr:spPr>
        <a:xfrm>
          <a:off x="2705744" y="1356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168291</xdr:rowOff>
    </xdr:from>
    <xdr:ext cx="405111" cy="259045"/>
    <xdr:sp macro="" textlink="">
      <xdr:nvSpPr>
        <xdr:cNvPr id="217" name="n_3aveValue【福祉施設】&#10;有形固定資産減価償却率">
          <a:extLst>
            <a:ext uri="{FF2B5EF4-FFF2-40B4-BE49-F238E27FC236}">
              <a16:creationId xmlns:a16="http://schemas.microsoft.com/office/drawing/2014/main" id="{2F26A642-0EA5-4BFB-B9CB-45DD78F4620D}"/>
            </a:ext>
          </a:extLst>
        </xdr:cNvPr>
        <xdr:cNvSpPr txBox="1"/>
      </xdr:nvSpPr>
      <xdr:spPr>
        <a:xfrm>
          <a:off x="1816744" y="1354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23513</xdr:rowOff>
    </xdr:from>
    <xdr:ext cx="405111" cy="259045"/>
    <xdr:sp macro="" textlink="">
      <xdr:nvSpPr>
        <xdr:cNvPr id="218" name="n_4aveValue【福祉施設】&#10;有形固定資産減価償却率">
          <a:extLst>
            <a:ext uri="{FF2B5EF4-FFF2-40B4-BE49-F238E27FC236}">
              <a16:creationId xmlns:a16="http://schemas.microsoft.com/office/drawing/2014/main" id="{C27038DB-1162-41E2-A7F0-1F7510A8080A}"/>
            </a:ext>
          </a:extLst>
        </xdr:cNvPr>
        <xdr:cNvSpPr txBox="1"/>
      </xdr:nvSpPr>
      <xdr:spPr>
        <a:xfrm>
          <a:off x="927744" y="1356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131463</xdr:rowOff>
    </xdr:from>
    <xdr:ext cx="405111" cy="259045"/>
    <xdr:sp macro="" textlink="">
      <xdr:nvSpPr>
        <xdr:cNvPr id="219" name="n_1mainValue【福祉施設】&#10;有形固定資産減価償却率">
          <a:extLst>
            <a:ext uri="{FF2B5EF4-FFF2-40B4-BE49-F238E27FC236}">
              <a16:creationId xmlns:a16="http://schemas.microsoft.com/office/drawing/2014/main" id="{1C012944-4EC1-4853-A02E-0D1BB78E1215}"/>
            </a:ext>
          </a:extLst>
        </xdr:cNvPr>
        <xdr:cNvSpPr txBox="1"/>
      </xdr:nvSpPr>
      <xdr:spPr>
        <a:xfrm>
          <a:off x="3582044" y="1419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80027</xdr:rowOff>
    </xdr:from>
    <xdr:ext cx="405111" cy="259045"/>
    <xdr:sp macro="" textlink="">
      <xdr:nvSpPr>
        <xdr:cNvPr id="220" name="n_2mainValue【福祉施設】&#10;有形固定資産減価償却率">
          <a:extLst>
            <a:ext uri="{FF2B5EF4-FFF2-40B4-BE49-F238E27FC236}">
              <a16:creationId xmlns:a16="http://schemas.microsoft.com/office/drawing/2014/main" id="{34E4DA75-C28E-4305-BD60-E711F34F8E11}"/>
            </a:ext>
          </a:extLst>
        </xdr:cNvPr>
        <xdr:cNvSpPr txBox="1"/>
      </xdr:nvSpPr>
      <xdr:spPr>
        <a:xfrm>
          <a:off x="2705744"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28591</xdr:rowOff>
    </xdr:from>
    <xdr:ext cx="405111" cy="259045"/>
    <xdr:sp macro="" textlink="">
      <xdr:nvSpPr>
        <xdr:cNvPr id="221" name="n_3mainValue【福祉施設】&#10;有形固定資産減価償却率">
          <a:extLst>
            <a:ext uri="{FF2B5EF4-FFF2-40B4-BE49-F238E27FC236}">
              <a16:creationId xmlns:a16="http://schemas.microsoft.com/office/drawing/2014/main" id="{C657252B-26D6-43D4-A8C6-38205799232C}"/>
            </a:ext>
          </a:extLst>
        </xdr:cNvPr>
        <xdr:cNvSpPr txBox="1"/>
      </xdr:nvSpPr>
      <xdr:spPr>
        <a:xfrm>
          <a:off x="1816744" y="1408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2" name="正方形/長方形 221">
          <a:extLst>
            <a:ext uri="{FF2B5EF4-FFF2-40B4-BE49-F238E27FC236}">
              <a16:creationId xmlns:a16="http://schemas.microsoft.com/office/drawing/2014/main" id="{3F14D6EF-CA13-4F7C-909A-B545AF0ED5C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3" name="正方形/長方形 222">
          <a:extLst>
            <a:ext uri="{FF2B5EF4-FFF2-40B4-BE49-F238E27FC236}">
              <a16:creationId xmlns:a16="http://schemas.microsoft.com/office/drawing/2014/main" id="{15B245EF-BF4A-4074-A180-DF4F9B2C118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4" name="正方形/長方形 223">
          <a:extLst>
            <a:ext uri="{FF2B5EF4-FFF2-40B4-BE49-F238E27FC236}">
              <a16:creationId xmlns:a16="http://schemas.microsoft.com/office/drawing/2014/main" id="{64C23B99-C42E-4FFE-A5B2-20BE07AABE0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5" name="正方形/長方形 224">
          <a:extLst>
            <a:ext uri="{FF2B5EF4-FFF2-40B4-BE49-F238E27FC236}">
              <a16:creationId xmlns:a16="http://schemas.microsoft.com/office/drawing/2014/main" id="{D94E136B-5351-47EB-92A1-11893DF6B5B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6" name="正方形/長方形 225">
          <a:extLst>
            <a:ext uri="{FF2B5EF4-FFF2-40B4-BE49-F238E27FC236}">
              <a16:creationId xmlns:a16="http://schemas.microsoft.com/office/drawing/2014/main" id="{E710E527-CF35-462D-BD9A-23FA0A321B7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7" name="正方形/長方形 226">
          <a:extLst>
            <a:ext uri="{FF2B5EF4-FFF2-40B4-BE49-F238E27FC236}">
              <a16:creationId xmlns:a16="http://schemas.microsoft.com/office/drawing/2014/main" id="{A517D488-051F-4257-A929-3FC22300070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8" name="正方形/長方形 227">
          <a:extLst>
            <a:ext uri="{FF2B5EF4-FFF2-40B4-BE49-F238E27FC236}">
              <a16:creationId xmlns:a16="http://schemas.microsoft.com/office/drawing/2014/main" id="{AC48B545-145B-4C08-9CAE-8A9AEB662D8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9" name="正方形/長方形 228">
          <a:extLst>
            <a:ext uri="{FF2B5EF4-FFF2-40B4-BE49-F238E27FC236}">
              <a16:creationId xmlns:a16="http://schemas.microsoft.com/office/drawing/2014/main" id="{F4BC512A-AACE-4882-A1C2-47C1C72714E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0" name="テキスト ボックス 229">
          <a:extLst>
            <a:ext uri="{FF2B5EF4-FFF2-40B4-BE49-F238E27FC236}">
              <a16:creationId xmlns:a16="http://schemas.microsoft.com/office/drawing/2014/main" id="{BCBA7730-8FEA-4781-ABF6-B881C860FDC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1" name="直線コネクタ 230">
          <a:extLst>
            <a:ext uri="{FF2B5EF4-FFF2-40B4-BE49-F238E27FC236}">
              <a16:creationId xmlns:a16="http://schemas.microsoft.com/office/drawing/2014/main" id="{333E4FAF-B5B1-49CB-AD12-2FDA8C99762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2" name="直線コネクタ 231">
          <a:extLst>
            <a:ext uri="{FF2B5EF4-FFF2-40B4-BE49-F238E27FC236}">
              <a16:creationId xmlns:a16="http://schemas.microsoft.com/office/drawing/2014/main" id="{B251E137-FE51-4B5F-8F50-2B7498F58E6A}"/>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3" name="テキスト ボックス 232">
          <a:extLst>
            <a:ext uri="{FF2B5EF4-FFF2-40B4-BE49-F238E27FC236}">
              <a16:creationId xmlns:a16="http://schemas.microsoft.com/office/drawing/2014/main" id="{A7ACBC94-EB74-457E-8AFA-FDF8152F3CEF}"/>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4" name="直線コネクタ 233">
          <a:extLst>
            <a:ext uri="{FF2B5EF4-FFF2-40B4-BE49-F238E27FC236}">
              <a16:creationId xmlns:a16="http://schemas.microsoft.com/office/drawing/2014/main" id="{6046BF14-D507-4013-900E-E11B8D6A8709}"/>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5" name="テキスト ボックス 234">
          <a:extLst>
            <a:ext uri="{FF2B5EF4-FFF2-40B4-BE49-F238E27FC236}">
              <a16:creationId xmlns:a16="http://schemas.microsoft.com/office/drawing/2014/main" id="{946245F4-5FE5-4487-8B94-D94C04005C06}"/>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6" name="直線コネクタ 235">
          <a:extLst>
            <a:ext uri="{FF2B5EF4-FFF2-40B4-BE49-F238E27FC236}">
              <a16:creationId xmlns:a16="http://schemas.microsoft.com/office/drawing/2014/main" id="{E800FD96-979B-414F-AA13-CBE49EB41E31}"/>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7" name="テキスト ボックス 236">
          <a:extLst>
            <a:ext uri="{FF2B5EF4-FFF2-40B4-BE49-F238E27FC236}">
              <a16:creationId xmlns:a16="http://schemas.microsoft.com/office/drawing/2014/main" id="{A1B4627D-E440-4FB9-896A-92E950BB01A1}"/>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8" name="直線コネクタ 237">
          <a:extLst>
            <a:ext uri="{FF2B5EF4-FFF2-40B4-BE49-F238E27FC236}">
              <a16:creationId xmlns:a16="http://schemas.microsoft.com/office/drawing/2014/main" id="{C37F5547-7C0A-4096-89C8-4B3F6E7AFBE2}"/>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9" name="テキスト ボックス 238">
          <a:extLst>
            <a:ext uri="{FF2B5EF4-FFF2-40B4-BE49-F238E27FC236}">
              <a16:creationId xmlns:a16="http://schemas.microsoft.com/office/drawing/2014/main" id="{0CAA6F55-E2AB-40B6-A36B-797288FD466B}"/>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0" name="直線コネクタ 239">
          <a:extLst>
            <a:ext uri="{FF2B5EF4-FFF2-40B4-BE49-F238E27FC236}">
              <a16:creationId xmlns:a16="http://schemas.microsoft.com/office/drawing/2014/main" id="{88961D56-0C6E-4E2D-87E8-53EBEC71D91D}"/>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1" name="テキスト ボックス 240">
          <a:extLst>
            <a:ext uri="{FF2B5EF4-FFF2-40B4-BE49-F238E27FC236}">
              <a16:creationId xmlns:a16="http://schemas.microsoft.com/office/drawing/2014/main" id="{A9AA1344-CBC7-44D9-90F9-DCF751D44F9A}"/>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2" name="直線コネクタ 241">
          <a:extLst>
            <a:ext uri="{FF2B5EF4-FFF2-40B4-BE49-F238E27FC236}">
              <a16:creationId xmlns:a16="http://schemas.microsoft.com/office/drawing/2014/main" id="{42F2032E-54E8-4008-8C7E-91EB9BD8A28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3" name="テキスト ボックス 242">
          <a:extLst>
            <a:ext uri="{FF2B5EF4-FFF2-40B4-BE49-F238E27FC236}">
              <a16:creationId xmlns:a16="http://schemas.microsoft.com/office/drawing/2014/main" id="{7515C792-605F-4E28-9826-77B72091D88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4" name="【福祉施設】&#10;一人当たり面積グラフ枠">
          <a:extLst>
            <a:ext uri="{FF2B5EF4-FFF2-40B4-BE49-F238E27FC236}">
              <a16:creationId xmlns:a16="http://schemas.microsoft.com/office/drawing/2014/main" id="{3D624186-3674-49B8-8F99-9ACEE7AB9B4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132969</xdr:rowOff>
    </xdr:from>
    <xdr:to>
      <xdr:col>54</xdr:col>
      <xdr:colOff>189865</xdr:colOff>
      <xdr:row>86</xdr:row>
      <xdr:rowOff>103251</xdr:rowOff>
    </xdr:to>
    <xdr:cxnSp macro="">
      <xdr:nvCxnSpPr>
        <xdr:cNvPr id="245" name="直線コネクタ 244">
          <a:extLst>
            <a:ext uri="{FF2B5EF4-FFF2-40B4-BE49-F238E27FC236}">
              <a16:creationId xmlns:a16="http://schemas.microsoft.com/office/drawing/2014/main" id="{F49DDF36-932F-4347-A50A-EED793B7ACC9}"/>
            </a:ext>
          </a:extLst>
        </xdr:cNvPr>
        <xdr:cNvCxnSpPr/>
      </xdr:nvCxnSpPr>
      <xdr:spPr>
        <a:xfrm flipV="1">
          <a:off x="10476865" y="13334619"/>
          <a:ext cx="0" cy="1513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107078</xdr:rowOff>
    </xdr:from>
    <xdr:ext cx="469744" cy="259045"/>
    <xdr:sp macro="" textlink="">
      <xdr:nvSpPr>
        <xdr:cNvPr id="246" name="【福祉施設】&#10;一人当たり面積最小値テキスト">
          <a:extLst>
            <a:ext uri="{FF2B5EF4-FFF2-40B4-BE49-F238E27FC236}">
              <a16:creationId xmlns:a16="http://schemas.microsoft.com/office/drawing/2014/main" id="{B4488DC9-B396-4CD3-9504-E1F8D9F38B26}"/>
            </a:ext>
          </a:extLst>
        </xdr:cNvPr>
        <xdr:cNvSpPr txBox="1"/>
      </xdr:nvSpPr>
      <xdr:spPr>
        <a:xfrm>
          <a:off x="10515600" y="1485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103251</xdr:rowOff>
    </xdr:from>
    <xdr:to>
      <xdr:col>55</xdr:col>
      <xdr:colOff>88900</xdr:colOff>
      <xdr:row>86</xdr:row>
      <xdr:rowOff>103251</xdr:rowOff>
    </xdr:to>
    <xdr:cxnSp macro="">
      <xdr:nvCxnSpPr>
        <xdr:cNvPr id="247" name="直線コネクタ 246">
          <a:extLst>
            <a:ext uri="{FF2B5EF4-FFF2-40B4-BE49-F238E27FC236}">
              <a16:creationId xmlns:a16="http://schemas.microsoft.com/office/drawing/2014/main" id="{50688FFA-842C-4693-8DBE-A4CA15A4EAA4}"/>
            </a:ext>
          </a:extLst>
        </xdr:cNvPr>
        <xdr:cNvCxnSpPr/>
      </xdr:nvCxnSpPr>
      <xdr:spPr>
        <a:xfrm>
          <a:off x="10388600" y="1484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79646</xdr:rowOff>
    </xdr:from>
    <xdr:ext cx="469744" cy="259045"/>
    <xdr:sp macro="" textlink="">
      <xdr:nvSpPr>
        <xdr:cNvPr id="248" name="【福祉施設】&#10;一人当たり面積最大値テキスト">
          <a:extLst>
            <a:ext uri="{FF2B5EF4-FFF2-40B4-BE49-F238E27FC236}">
              <a16:creationId xmlns:a16="http://schemas.microsoft.com/office/drawing/2014/main" id="{9FDAABAE-3258-46D4-805E-359A71475E63}"/>
            </a:ext>
          </a:extLst>
        </xdr:cNvPr>
        <xdr:cNvSpPr txBox="1"/>
      </xdr:nvSpPr>
      <xdr:spPr>
        <a:xfrm>
          <a:off x="10515600" y="1310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132969</xdr:rowOff>
    </xdr:from>
    <xdr:to>
      <xdr:col>55</xdr:col>
      <xdr:colOff>88900</xdr:colOff>
      <xdr:row>77</xdr:row>
      <xdr:rowOff>132969</xdr:rowOff>
    </xdr:to>
    <xdr:cxnSp macro="">
      <xdr:nvCxnSpPr>
        <xdr:cNvPr id="249" name="直線コネクタ 248">
          <a:extLst>
            <a:ext uri="{FF2B5EF4-FFF2-40B4-BE49-F238E27FC236}">
              <a16:creationId xmlns:a16="http://schemas.microsoft.com/office/drawing/2014/main" id="{811A324D-DD3B-483B-8FB3-CC25A1228656}"/>
            </a:ext>
          </a:extLst>
        </xdr:cNvPr>
        <xdr:cNvCxnSpPr/>
      </xdr:nvCxnSpPr>
      <xdr:spPr>
        <a:xfrm>
          <a:off x="10388600" y="13334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96665</xdr:rowOff>
    </xdr:from>
    <xdr:ext cx="469744" cy="259045"/>
    <xdr:sp macro="" textlink="">
      <xdr:nvSpPr>
        <xdr:cNvPr id="250" name="【福祉施設】&#10;一人当たり面積平均値テキスト">
          <a:extLst>
            <a:ext uri="{FF2B5EF4-FFF2-40B4-BE49-F238E27FC236}">
              <a16:creationId xmlns:a16="http://schemas.microsoft.com/office/drawing/2014/main" id="{DED330AA-8668-4F8E-A65F-86239F95D281}"/>
            </a:ext>
          </a:extLst>
        </xdr:cNvPr>
        <xdr:cNvSpPr txBox="1"/>
      </xdr:nvSpPr>
      <xdr:spPr>
        <a:xfrm>
          <a:off x="10515600" y="14327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73788</xdr:rowOff>
    </xdr:from>
    <xdr:to>
      <xdr:col>55</xdr:col>
      <xdr:colOff>50800</xdr:colOff>
      <xdr:row>85</xdr:row>
      <xdr:rowOff>3938</xdr:rowOff>
    </xdr:to>
    <xdr:sp macro="" textlink="">
      <xdr:nvSpPr>
        <xdr:cNvPr id="251" name="フローチャート: 判断 250">
          <a:extLst>
            <a:ext uri="{FF2B5EF4-FFF2-40B4-BE49-F238E27FC236}">
              <a16:creationId xmlns:a16="http://schemas.microsoft.com/office/drawing/2014/main" id="{6AC16172-D26D-49C1-BC24-BEF1D6E29724}"/>
            </a:ext>
          </a:extLst>
        </xdr:cNvPr>
        <xdr:cNvSpPr/>
      </xdr:nvSpPr>
      <xdr:spPr>
        <a:xfrm>
          <a:off x="10426700" y="1447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45213</xdr:rowOff>
    </xdr:from>
    <xdr:to>
      <xdr:col>50</xdr:col>
      <xdr:colOff>165100</xdr:colOff>
      <xdr:row>84</xdr:row>
      <xdr:rowOff>146813</xdr:rowOff>
    </xdr:to>
    <xdr:sp macro="" textlink="">
      <xdr:nvSpPr>
        <xdr:cNvPr id="252" name="フローチャート: 判断 251">
          <a:extLst>
            <a:ext uri="{FF2B5EF4-FFF2-40B4-BE49-F238E27FC236}">
              <a16:creationId xmlns:a16="http://schemas.microsoft.com/office/drawing/2014/main" id="{0EC8DF1A-F8CC-4B8A-97F7-2E394F23C005}"/>
            </a:ext>
          </a:extLst>
        </xdr:cNvPr>
        <xdr:cNvSpPr/>
      </xdr:nvSpPr>
      <xdr:spPr>
        <a:xfrm>
          <a:off x="9588500" y="1444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69596</xdr:rowOff>
    </xdr:from>
    <xdr:to>
      <xdr:col>46</xdr:col>
      <xdr:colOff>38100</xdr:colOff>
      <xdr:row>84</xdr:row>
      <xdr:rowOff>171196</xdr:rowOff>
    </xdr:to>
    <xdr:sp macro="" textlink="">
      <xdr:nvSpPr>
        <xdr:cNvPr id="253" name="フローチャート: 判断 252">
          <a:extLst>
            <a:ext uri="{FF2B5EF4-FFF2-40B4-BE49-F238E27FC236}">
              <a16:creationId xmlns:a16="http://schemas.microsoft.com/office/drawing/2014/main" id="{E8C8AAA3-6C3A-4197-AE64-F29FA4AF9545}"/>
            </a:ext>
          </a:extLst>
        </xdr:cNvPr>
        <xdr:cNvSpPr/>
      </xdr:nvSpPr>
      <xdr:spPr>
        <a:xfrm>
          <a:off x="8699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81407</xdr:rowOff>
    </xdr:from>
    <xdr:to>
      <xdr:col>41</xdr:col>
      <xdr:colOff>101600</xdr:colOff>
      <xdr:row>85</xdr:row>
      <xdr:rowOff>11557</xdr:rowOff>
    </xdr:to>
    <xdr:sp macro="" textlink="">
      <xdr:nvSpPr>
        <xdr:cNvPr id="254" name="フローチャート: 判断 253">
          <a:extLst>
            <a:ext uri="{FF2B5EF4-FFF2-40B4-BE49-F238E27FC236}">
              <a16:creationId xmlns:a16="http://schemas.microsoft.com/office/drawing/2014/main" id="{5CB59E73-DCC8-46FB-BF95-FCCD0DE64369}"/>
            </a:ext>
          </a:extLst>
        </xdr:cNvPr>
        <xdr:cNvSpPr/>
      </xdr:nvSpPr>
      <xdr:spPr>
        <a:xfrm>
          <a:off x="7810500" y="1448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108077</xdr:rowOff>
    </xdr:from>
    <xdr:to>
      <xdr:col>36</xdr:col>
      <xdr:colOff>165100</xdr:colOff>
      <xdr:row>85</xdr:row>
      <xdr:rowOff>38227</xdr:rowOff>
    </xdr:to>
    <xdr:sp macro="" textlink="">
      <xdr:nvSpPr>
        <xdr:cNvPr id="255" name="フローチャート: 判断 254">
          <a:extLst>
            <a:ext uri="{FF2B5EF4-FFF2-40B4-BE49-F238E27FC236}">
              <a16:creationId xmlns:a16="http://schemas.microsoft.com/office/drawing/2014/main" id="{080CDA70-FA5E-4730-AD22-9044480F0AD2}"/>
            </a:ext>
          </a:extLst>
        </xdr:cNvPr>
        <xdr:cNvSpPr/>
      </xdr:nvSpPr>
      <xdr:spPr>
        <a:xfrm>
          <a:off x="6921500" y="1450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8147A12F-42DF-4FF9-83A5-21B16E2A6BF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9DA773D7-4D81-4ABD-8741-5AD2983BC33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422FE41-DADB-4596-8B58-8093636DC24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7D644F84-327C-4728-A7C3-CE11BC2E83F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D238A700-7656-481E-9735-88546DE8F57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159513</xdr:rowOff>
    </xdr:from>
    <xdr:to>
      <xdr:col>55</xdr:col>
      <xdr:colOff>50800</xdr:colOff>
      <xdr:row>86</xdr:row>
      <xdr:rowOff>89663</xdr:rowOff>
    </xdr:to>
    <xdr:sp macro="" textlink="">
      <xdr:nvSpPr>
        <xdr:cNvPr id="261" name="楕円 260">
          <a:extLst>
            <a:ext uri="{FF2B5EF4-FFF2-40B4-BE49-F238E27FC236}">
              <a16:creationId xmlns:a16="http://schemas.microsoft.com/office/drawing/2014/main" id="{02EA3E1F-2B46-4DC5-82F4-DF5FC56DF4DC}"/>
            </a:ext>
          </a:extLst>
        </xdr:cNvPr>
        <xdr:cNvSpPr/>
      </xdr:nvSpPr>
      <xdr:spPr>
        <a:xfrm>
          <a:off x="10426700" y="1473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74440</xdr:rowOff>
    </xdr:from>
    <xdr:ext cx="469744" cy="259045"/>
    <xdr:sp macro="" textlink="">
      <xdr:nvSpPr>
        <xdr:cNvPr id="262" name="【福祉施設】&#10;一人当たり面積該当値テキスト">
          <a:extLst>
            <a:ext uri="{FF2B5EF4-FFF2-40B4-BE49-F238E27FC236}">
              <a16:creationId xmlns:a16="http://schemas.microsoft.com/office/drawing/2014/main" id="{3201C14D-A67C-49C0-86FD-5BD278C67348}"/>
            </a:ext>
          </a:extLst>
        </xdr:cNvPr>
        <xdr:cNvSpPr txBox="1"/>
      </xdr:nvSpPr>
      <xdr:spPr>
        <a:xfrm>
          <a:off x="10515600" y="14647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161037</xdr:rowOff>
    </xdr:from>
    <xdr:to>
      <xdr:col>50</xdr:col>
      <xdr:colOff>165100</xdr:colOff>
      <xdr:row>86</xdr:row>
      <xdr:rowOff>91187</xdr:rowOff>
    </xdr:to>
    <xdr:sp macro="" textlink="">
      <xdr:nvSpPr>
        <xdr:cNvPr id="263" name="楕円 262">
          <a:extLst>
            <a:ext uri="{FF2B5EF4-FFF2-40B4-BE49-F238E27FC236}">
              <a16:creationId xmlns:a16="http://schemas.microsoft.com/office/drawing/2014/main" id="{9A1917F7-4C87-40C2-916C-05CED1A288B9}"/>
            </a:ext>
          </a:extLst>
        </xdr:cNvPr>
        <xdr:cNvSpPr/>
      </xdr:nvSpPr>
      <xdr:spPr>
        <a:xfrm>
          <a:off x="9588500" y="1473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38863</xdr:rowOff>
    </xdr:from>
    <xdr:to>
      <xdr:col>55</xdr:col>
      <xdr:colOff>0</xdr:colOff>
      <xdr:row>86</xdr:row>
      <xdr:rowOff>40387</xdr:rowOff>
    </xdr:to>
    <xdr:cxnSp macro="">
      <xdr:nvCxnSpPr>
        <xdr:cNvPr id="264" name="直線コネクタ 263">
          <a:extLst>
            <a:ext uri="{FF2B5EF4-FFF2-40B4-BE49-F238E27FC236}">
              <a16:creationId xmlns:a16="http://schemas.microsoft.com/office/drawing/2014/main" id="{25822CEE-8728-4A95-B2A4-892E133CB17F}"/>
            </a:ext>
          </a:extLst>
        </xdr:cNvPr>
        <xdr:cNvCxnSpPr/>
      </xdr:nvCxnSpPr>
      <xdr:spPr>
        <a:xfrm flipV="1">
          <a:off x="9639300" y="14783563"/>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161798</xdr:rowOff>
    </xdr:from>
    <xdr:to>
      <xdr:col>46</xdr:col>
      <xdr:colOff>38100</xdr:colOff>
      <xdr:row>86</xdr:row>
      <xdr:rowOff>91948</xdr:rowOff>
    </xdr:to>
    <xdr:sp macro="" textlink="">
      <xdr:nvSpPr>
        <xdr:cNvPr id="265" name="楕円 264">
          <a:extLst>
            <a:ext uri="{FF2B5EF4-FFF2-40B4-BE49-F238E27FC236}">
              <a16:creationId xmlns:a16="http://schemas.microsoft.com/office/drawing/2014/main" id="{71986499-326D-42C3-8F27-A17FC09AD57A}"/>
            </a:ext>
          </a:extLst>
        </xdr:cNvPr>
        <xdr:cNvSpPr/>
      </xdr:nvSpPr>
      <xdr:spPr>
        <a:xfrm>
          <a:off x="8699500" y="1473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40387</xdr:rowOff>
    </xdr:from>
    <xdr:to>
      <xdr:col>50</xdr:col>
      <xdr:colOff>114300</xdr:colOff>
      <xdr:row>86</xdr:row>
      <xdr:rowOff>41148</xdr:rowOff>
    </xdr:to>
    <xdr:cxnSp macro="">
      <xdr:nvCxnSpPr>
        <xdr:cNvPr id="266" name="直線コネクタ 265">
          <a:extLst>
            <a:ext uri="{FF2B5EF4-FFF2-40B4-BE49-F238E27FC236}">
              <a16:creationId xmlns:a16="http://schemas.microsoft.com/office/drawing/2014/main" id="{ADA01EE8-D110-4DC1-B602-88DE3F46198B}"/>
            </a:ext>
          </a:extLst>
        </xdr:cNvPr>
        <xdr:cNvCxnSpPr/>
      </xdr:nvCxnSpPr>
      <xdr:spPr>
        <a:xfrm flipV="1">
          <a:off x="8750300" y="14785087"/>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162940</xdr:rowOff>
    </xdr:from>
    <xdr:to>
      <xdr:col>41</xdr:col>
      <xdr:colOff>101600</xdr:colOff>
      <xdr:row>86</xdr:row>
      <xdr:rowOff>93090</xdr:rowOff>
    </xdr:to>
    <xdr:sp macro="" textlink="">
      <xdr:nvSpPr>
        <xdr:cNvPr id="267" name="楕円 266">
          <a:extLst>
            <a:ext uri="{FF2B5EF4-FFF2-40B4-BE49-F238E27FC236}">
              <a16:creationId xmlns:a16="http://schemas.microsoft.com/office/drawing/2014/main" id="{70015832-9B6C-4C65-AD1F-61CFF9C11BD3}"/>
            </a:ext>
          </a:extLst>
        </xdr:cNvPr>
        <xdr:cNvSpPr/>
      </xdr:nvSpPr>
      <xdr:spPr>
        <a:xfrm>
          <a:off x="7810500" y="1473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41148</xdr:rowOff>
    </xdr:from>
    <xdr:to>
      <xdr:col>45</xdr:col>
      <xdr:colOff>177800</xdr:colOff>
      <xdr:row>86</xdr:row>
      <xdr:rowOff>42290</xdr:rowOff>
    </xdr:to>
    <xdr:cxnSp macro="">
      <xdr:nvCxnSpPr>
        <xdr:cNvPr id="268" name="直線コネクタ 267">
          <a:extLst>
            <a:ext uri="{FF2B5EF4-FFF2-40B4-BE49-F238E27FC236}">
              <a16:creationId xmlns:a16="http://schemas.microsoft.com/office/drawing/2014/main" id="{B5010881-54D6-4CE6-8517-31238F02139B}"/>
            </a:ext>
          </a:extLst>
        </xdr:cNvPr>
        <xdr:cNvCxnSpPr/>
      </xdr:nvCxnSpPr>
      <xdr:spPr>
        <a:xfrm flipV="1">
          <a:off x="7861300" y="14785848"/>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163340</xdr:rowOff>
    </xdr:from>
    <xdr:ext cx="469744" cy="259045"/>
    <xdr:sp macro="" textlink="">
      <xdr:nvSpPr>
        <xdr:cNvPr id="269" name="n_1aveValue【福祉施設】&#10;一人当たり面積">
          <a:extLst>
            <a:ext uri="{FF2B5EF4-FFF2-40B4-BE49-F238E27FC236}">
              <a16:creationId xmlns:a16="http://schemas.microsoft.com/office/drawing/2014/main" id="{67215979-B822-493C-B48C-3DCFAF3C55F1}"/>
            </a:ext>
          </a:extLst>
        </xdr:cNvPr>
        <xdr:cNvSpPr txBox="1"/>
      </xdr:nvSpPr>
      <xdr:spPr>
        <a:xfrm>
          <a:off x="9391727" y="14222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16273</xdr:rowOff>
    </xdr:from>
    <xdr:ext cx="469744" cy="259045"/>
    <xdr:sp macro="" textlink="">
      <xdr:nvSpPr>
        <xdr:cNvPr id="270" name="n_2aveValue【福祉施設】&#10;一人当たり面積">
          <a:extLst>
            <a:ext uri="{FF2B5EF4-FFF2-40B4-BE49-F238E27FC236}">
              <a16:creationId xmlns:a16="http://schemas.microsoft.com/office/drawing/2014/main" id="{CDAA6D86-78CB-4BE0-87C6-BBA7F0B80620}"/>
            </a:ext>
          </a:extLst>
        </xdr:cNvPr>
        <xdr:cNvSpPr txBox="1"/>
      </xdr:nvSpPr>
      <xdr:spPr>
        <a:xfrm>
          <a:off x="8515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28084</xdr:rowOff>
    </xdr:from>
    <xdr:ext cx="469744" cy="259045"/>
    <xdr:sp macro="" textlink="">
      <xdr:nvSpPr>
        <xdr:cNvPr id="271" name="n_3aveValue【福祉施設】&#10;一人当たり面積">
          <a:extLst>
            <a:ext uri="{FF2B5EF4-FFF2-40B4-BE49-F238E27FC236}">
              <a16:creationId xmlns:a16="http://schemas.microsoft.com/office/drawing/2014/main" id="{C4D52897-D5AF-475D-A2DD-461336D2DC63}"/>
            </a:ext>
          </a:extLst>
        </xdr:cNvPr>
        <xdr:cNvSpPr txBox="1"/>
      </xdr:nvSpPr>
      <xdr:spPr>
        <a:xfrm>
          <a:off x="7626427" y="14258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54754</xdr:rowOff>
    </xdr:from>
    <xdr:ext cx="469744" cy="259045"/>
    <xdr:sp macro="" textlink="">
      <xdr:nvSpPr>
        <xdr:cNvPr id="272" name="n_4aveValue【福祉施設】&#10;一人当たり面積">
          <a:extLst>
            <a:ext uri="{FF2B5EF4-FFF2-40B4-BE49-F238E27FC236}">
              <a16:creationId xmlns:a16="http://schemas.microsoft.com/office/drawing/2014/main" id="{814E0A4B-1BD4-4D60-81D4-3375CB9FCFEC}"/>
            </a:ext>
          </a:extLst>
        </xdr:cNvPr>
        <xdr:cNvSpPr txBox="1"/>
      </xdr:nvSpPr>
      <xdr:spPr>
        <a:xfrm>
          <a:off x="6737427" y="1428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82314</xdr:rowOff>
    </xdr:from>
    <xdr:ext cx="469744" cy="259045"/>
    <xdr:sp macro="" textlink="">
      <xdr:nvSpPr>
        <xdr:cNvPr id="273" name="n_1mainValue【福祉施設】&#10;一人当たり面積">
          <a:extLst>
            <a:ext uri="{FF2B5EF4-FFF2-40B4-BE49-F238E27FC236}">
              <a16:creationId xmlns:a16="http://schemas.microsoft.com/office/drawing/2014/main" id="{88522BFB-CAD2-418B-A514-064B173ADBF3}"/>
            </a:ext>
          </a:extLst>
        </xdr:cNvPr>
        <xdr:cNvSpPr txBox="1"/>
      </xdr:nvSpPr>
      <xdr:spPr>
        <a:xfrm>
          <a:off x="9391727" y="14827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83075</xdr:rowOff>
    </xdr:from>
    <xdr:ext cx="469744" cy="259045"/>
    <xdr:sp macro="" textlink="">
      <xdr:nvSpPr>
        <xdr:cNvPr id="274" name="n_2mainValue【福祉施設】&#10;一人当たり面積">
          <a:extLst>
            <a:ext uri="{FF2B5EF4-FFF2-40B4-BE49-F238E27FC236}">
              <a16:creationId xmlns:a16="http://schemas.microsoft.com/office/drawing/2014/main" id="{1149CBC0-453D-4CE0-A3C4-F8C28BEA648A}"/>
            </a:ext>
          </a:extLst>
        </xdr:cNvPr>
        <xdr:cNvSpPr txBox="1"/>
      </xdr:nvSpPr>
      <xdr:spPr>
        <a:xfrm>
          <a:off x="8515427" y="1482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84217</xdr:rowOff>
    </xdr:from>
    <xdr:ext cx="469744" cy="259045"/>
    <xdr:sp macro="" textlink="">
      <xdr:nvSpPr>
        <xdr:cNvPr id="275" name="n_3mainValue【福祉施設】&#10;一人当たり面積">
          <a:extLst>
            <a:ext uri="{FF2B5EF4-FFF2-40B4-BE49-F238E27FC236}">
              <a16:creationId xmlns:a16="http://schemas.microsoft.com/office/drawing/2014/main" id="{E01BD28F-98C7-41FD-85F9-66F1227688FE}"/>
            </a:ext>
          </a:extLst>
        </xdr:cNvPr>
        <xdr:cNvSpPr txBox="1"/>
      </xdr:nvSpPr>
      <xdr:spPr>
        <a:xfrm>
          <a:off x="7626427" y="1482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6" name="正方形/長方形 275">
          <a:extLst>
            <a:ext uri="{FF2B5EF4-FFF2-40B4-BE49-F238E27FC236}">
              <a16:creationId xmlns:a16="http://schemas.microsoft.com/office/drawing/2014/main" id="{E1F8D52F-78D9-484C-8B7C-DB7C55392A6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7" name="正方形/長方形 276">
          <a:extLst>
            <a:ext uri="{FF2B5EF4-FFF2-40B4-BE49-F238E27FC236}">
              <a16:creationId xmlns:a16="http://schemas.microsoft.com/office/drawing/2014/main" id="{6EE1BB44-3F17-453D-B726-CBAACDC6EFC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8" name="正方形/長方形 277">
          <a:extLst>
            <a:ext uri="{FF2B5EF4-FFF2-40B4-BE49-F238E27FC236}">
              <a16:creationId xmlns:a16="http://schemas.microsoft.com/office/drawing/2014/main" id="{F9AEC869-1E65-43AB-938C-CCBE0B5F745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9" name="正方形/長方形 278">
          <a:extLst>
            <a:ext uri="{FF2B5EF4-FFF2-40B4-BE49-F238E27FC236}">
              <a16:creationId xmlns:a16="http://schemas.microsoft.com/office/drawing/2014/main" id="{714CD86A-F679-4445-9684-90F20860E17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0" name="正方形/長方形 279">
          <a:extLst>
            <a:ext uri="{FF2B5EF4-FFF2-40B4-BE49-F238E27FC236}">
              <a16:creationId xmlns:a16="http://schemas.microsoft.com/office/drawing/2014/main" id="{6513A87E-8566-4463-B7FD-0CBD45F3A0E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1" name="正方形/長方形 280">
          <a:extLst>
            <a:ext uri="{FF2B5EF4-FFF2-40B4-BE49-F238E27FC236}">
              <a16:creationId xmlns:a16="http://schemas.microsoft.com/office/drawing/2014/main" id="{BD26EE9A-FAF3-4638-A196-1000EC853C6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2" name="正方形/長方形 281">
          <a:extLst>
            <a:ext uri="{FF2B5EF4-FFF2-40B4-BE49-F238E27FC236}">
              <a16:creationId xmlns:a16="http://schemas.microsoft.com/office/drawing/2014/main" id="{50AE6C3C-7636-40E0-9FFD-A15195D9088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3" name="正方形/長方形 282">
          <a:extLst>
            <a:ext uri="{FF2B5EF4-FFF2-40B4-BE49-F238E27FC236}">
              <a16:creationId xmlns:a16="http://schemas.microsoft.com/office/drawing/2014/main" id="{28B5E9EC-A423-44BD-A9DE-47F8076C0EB9}"/>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4" name="テキスト ボックス 283">
          <a:extLst>
            <a:ext uri="{FF2B5EF4-FFF2-40B4-BE49-F238E27FC236}">
              <a16:creationId xmlns:a16="http://schemas.microsoft.com/office/drawing/2014/main" id="{A4958002-4EAF-484B-BEE0-3B2FCE6C9681}"/>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5" name="直線コネクタ 284">
          <a:extLst>
            <a:ext uri="{FF2B5EF4-FFF2-40B4-BE49-F238E27FC236}">
              <a16:creationId xmlns:a16="http://schemas.microsoft.com/office/drawing/2014/main" id="{9FA2C954-1B13-4297-9EA5-20E2C64E85C4}"/>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6" name="テキスト ボックス 285">
          <a:extLst>
            <a:ext uri="{FF2B5EF4-FFF2-40B4-BE49-F238E27FC236}">
              <a16:creationId xmlns:a16="http://schemas.microsoft.com/office/drawing/2014/main" id="{A9CF2A89-5C87-422B-9287-321C5BB66268}"/>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87" name="直線コネクタ 286">
          <a:extLst>
            <a:ext uri="{FF2B5EF4-FFF2-40B4-BE49-F238E27FC236}">
              <a16:creationId xmlns:a16="http://schemas.microsoft.com/office/drawing/2014/main" id="{7FE18647-0708-4774-AFC9-75A7D4D76A63}"/>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288" name="テキスト ボックス 287">
          <a:extLst>
            <a:ext uri="{FF2B5EF4-FFF2-40B4-BE49-F238E27FC236}">
              <a16:creationId xmlns:a16="http://schemas.microsoft.com/office/drawing/2014/main" id="{68BBB346-2169-433F-9740-DA2D1AAFF0E2}"/>
            </a:ext>
          </a:extLst>
        </xdr:cNvPr>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89" name="直線コネクタ 288">
          <a:extLst>
            <a:ext uri="{FF2B5EF4-FFF2-40B4-BE49-F238E27FC236}">
              <a16:creationId xmlns:a16="http://schemas.microsoft.com/office/drawing/2014/main" id="{84681BD1-BFEC-4C67-A980-43C63AC2A99B}"/>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90" name="テキスト ボックス 289">
          <a:extLst>
            <a:ext uri="{FF2B5EF4-FFF2-40B4-BE49-F238E27FC236}">
              <a16:creationId xmlns:a16="http://schemas.microsoft.com/office/drawing/2014/main" id="{F1C16499-1C9E-4C2C-9609-34AD3938A6EB}"/>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91" name="直線コネクタ 290">
          <a:extLst>
            <a:ext uri="{FF2B5EF4-FFF2-40B4-BE49-F238E27FC236}">
              <a16:creationId xmlns:a16="http://schemas.microsoft.com/office/drawing/2014/main" id="{E3861A93-C290-4516-90F0-C93E89CBFADA}"/>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92" name="テキスト ボックス 291">
          <a:extLst>
            <a:ext uri="{FF2B5EF4-FFF2-40B4-BE49-F238E27FC236}">
              <a16:creationId xmlns:a16="http://schemas.microsoft.com/office/drawing/2014/main" id="{066FB058-68C8-4010-B7E9-E2B30A33FB58}"/>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93" name="直線コネクタ 292">
          <a:extLst>
            <a:ext uri="{FF2B5EF4-FFF2-40B4-BE49-F238E27FC236}">
              <a16:creationId xmlns:a16="http://schemas.microsoft.com/office/drawing/2014/main" id="{821442F6-8C9F-4EE7-9CA8-11A5D43C8814}"/>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294" name="テキスト ボックス 293">
          <a:extLst>
            <a:ext uri="{FF2B5EF4-FFF2-40B4-BE49-F238E27FC236}">
              <a16:creationId xmlns:a16="http://schemas.microsoft.com/office/drawing/2014/main" id="{D8735E8E-D2A4-42D4-80F5-B3C7377847BB}"/>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5" name="直線コネクタ 294">
          <a:extLst>
            <a:ext uri="{FF2B5EF4-FFF2-40B4-BE49-F238E27FC236}">
              <a16:creationId xmlns:a16="http://schemas.microsoft.com/office/drawing/2014/main" id="{9ECA7D5B-9695-4CA2-809A-B5CA4AE0BB64}"/>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296" name="テキスト ボックス 295">
          <a:extLst>
            <a:ext uri="{FF2B5EF4-FFF2-40B4-BE49-F238E27FC236}">
              <a16:creationId xmlns:a16="http://schemas.microsoft.com/office/drawing/2014/main" id="{D62A6C5C-877E-4476-9D0A-119F38EC70EA}"/>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97" name="【市民会館】&#10;有形固定資産減価償却率グラフ枠">
          <a:extLst>
            <a:ext uri="{FF2B5EF4-FFF2-40B4-BE49-F238E27FC236}">
              <a16:creationId xmlns:a16="http://schemas.microsoft.com/office/drawing/2014/main" id="{2EAF7DBA-81B3-4660-AD3F-1AEDBF6B6479}"/>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41911</xdr:rowOff>
    </xdr:from>
    <xdr:to>
      <xdr:col>24</xdr:col>
      <xdr:colOff>62865</xdr:colOff>
      <xdr:row>108</xdr:row>
      <xdr:rowOff>76200</xdr:rowOff>
    </xdr:to>
    <xdr:cxnSp macro="">
      <xdr:nvCxnSpPr>
        <xdr:cNvPr id="298" name="直線コネクタ 297">
          <a:extLst>
            <a:ext uri="{FF2B5EF4-FFF2-40B4-BE49-F238E27FC236}">
              <a16:creationId xmlns:a16="http://schemas.microsoft.com/office/drawing/2014/main" id="{6A300517-997A-47AF-BAAC-2FF4FDE8AFED}"/>
            </a:ext>
          </a:extLst>
        </xdr:cNvPr>
        <xdr:cNvCxnSpPr/>
      </xdr:nvCxnSpPr>
      <xdr:spPr>
        <a:xfrm flipV="1">
          <a:off x="4634865" y="17186911"/>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299" name="【市民会館】&#10;有形固定資産減価償却率最小値テキスト">
          <a:extLst>
            <a:ext uri="{FF2B5EF4-FFF2-40B4-BE49-F238E27FC236}">
              <a16:creationId xmlns:a16="http://schemas.microsoft.com/office/drawing/2014/main" id="{76B54BA1-7129-4DA0-9759-B94B395C2340}"/>
            </a:ext>
          </a:extLst>
        </xdr:cNvPr>
        <xdr:cNvSpPr txBox="1"/>
      </xdr:nvSpPr>
      <xdr:spPr>
        <a:xfrm>
          <a:off x="4673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300" name="直線コネクタ 299">
          <a:extLst>
            <a:ext uri="{FF2B5EF4-FFF2-40B4-BE49-F238E27FC236}">
              <a16:creationId xmlns:a16="http://schemas.microsoft.com/office/drawing/2014/main" id="{4359DE59-B85B-46DC-8072-C0AB68F4BAE9}"/>
            </a:ext>
          </a:extLst>
        </xdr:cNvPr>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160038</xdr:rowOff>
    </xdr:from>
    <xdr:ext cx="405111" cy="259045"/>
    <xdr:sp macro="" textlink="">
      <xdr:nvSpPr>
        <xdr:cNvPr id="301" name="【市民会館】&#10;有形固定資産減価償却率最大値テキスト">
          <a:extLst>
            <a:ext uri="{FF2B5EF4-FFF2-40B4-BE49-F238E27FC236}">
              <a16:creationId xmlns:a16="http://schemas.microsoft.com/office/drawing/2014/main" id="{7E9C14FB-10A3-4BE7-8C55-00F05D460AB3}"/>
            </a:ext>
          </a:extLst>
        </xdr:cNvPr>
        <xdr:cNvSpPr txBox="1"/>
      </xdr:nvSpPr>
      <xdr:spPr>
        <a:xfrm>
          <a:off x="4673600" y="16962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41911</xdr:rowOff>
    </xdr:from>
    <xdr:to>
      <xdr:col>24</xdr:col>
      <xdr:colOff>152400</xdr:colOff>
      <xdr:row>100</xdr:row>
      <xdr:rowOff>41911</xdr:rowOff>
    </xdr:to>
    <xdr:cxnSp macro="">
      <xdr:nvCxnSpPr>
        <xdr:cNvPr id="302" name="直線コネクタ 301">
          <a:extLst>
            <a:ext uri="{FF2B5EF4-FFF2-40B4-BE49-F238E27FC236}">
              <a16:creationId xmlns:a16="http://schemas.microsoft.com/office/drawing/2014/main" id="{7A2EA0C9-50D9-428D-A442-CB2CE40D2D9B}"/>
            </a:ext>
          </a:extLst>
        </xdr:cNvPr>
        <xdr:cNvCxnSpPr/>
      </xdr:nvCxnSpPr>
      <xdr:spPr>
        <a:xfrm>
          <a:off x="4546600" y="17186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115840</xdr:rowOff>
    </xdr:from>
    <xdr:ext cx="405111" cy="259045"/>
    <xdr:sp macro="" textlink="">
      <xdr:nvSpPr>
        <xdr:cNvPr id="303" name="【市民会館】&#10;有形固定資産減価償却率平均値テキスト">
          <a:extLst>
            <a:ext uri="{FF2B5EF4-FFF2-40B4-BE49-F238E27FC236}">
              <a16:creationId xmlns:a16="http://schemas.microsoft.com/office/drawing/2014/main" id="{744968DA-344D-4F33-9053-A39880D6A5EA}"/>
            </a:ext>
          </a:extLst>
        </xdr:cNvPr>
        <xdr:cNvSpPr txBox="1"/>
      </xdr:nvSpPr>
      <xdr:spPr>
        <a:xfrm>
          <a:off x="4673600" y="176037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137413</xdr:rowOff>
    </xdr:from>
    <xdr:to>
      <xdr:col>24</xdr:col>
      <xdr:colOff>114300</xdr:colOff>
      <xdr:row>103</xdr:row>
      <xdr:rowOff>67563</xdr:rowOff>
    </xdr:to>
    <xdr:sp macro="" textlink="">
      <xdr:nvSpPr>
        <xdr:cNvPr id="304" name="フローチャート: 判断 303">
          <a:extLst>
            <a:ext uri="{FF2B5EF4-FFF2-40B4-BE49-F238E27FC236}">
              <a16:creationId xmlns:a16="http://schemas.microsoft.com/office/drawing/2014/main" id="{2FE9A261-3244-4360-BF44-D6EF273A343A}"/>
            </a:ext>
          </a:extLst>
        </xdr:cNvPr>
        <xdr:cNvSpPr/>
      </xdr:nvSpPr>
      <xdr:spPr>
        <a:xfrm>
          <a:off x="4584700" y="1762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87122</xdr:rowOff>
    </xdr:from>
    <xdr:to>
      <xdr:col>20</xdr:col>
      <xdr:colOff>38100</xdr:colOff>
      <xdr:row>103</xdr:row>
      <xdr:rowOff>17272</xdr:rowOff>
    </xdr:to>
    <xdr:sp macro="" textlink="">
      <xdr:nvSpPr>
        <xdr:cNvPr id="305" name="フローチャート: 判断 304">
          <a:extLst>
            <a:ext uri="{FF2B5EF4-FFF2-40B4-BE49-F238E27FC236}">
              <a16:creationId xmlns:a16="http://schemas.microsoft.com/office/drawing/2014/main" id="{669DEA5F-8BA5-4F31-B605-1A5AA0DE3ED2}"/>
            </a:ext>
          </a:extLst>
        </xdr:cNvPr>
        <xdr:cNvSpPr/>
      </xdr:nvSpPr>
      <xdr:spPr>
        <a:xfrm>
          <a:off x="3746500" y="1757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9398</xdr:rowOff>
    </xdr:from>
    <xdr:to>
      <xdr:col>15</xdr:col>
      <xdr:colOff>101600</xdr:colOff>
      <xdr:row>102</xdr:row>
      <xdr:rowOff>110998</xdr:rowOff>
    </xdr:to>
    <xdr:sp macro="" textlink="">
      <xdr:nvSpPr>
        <xdr:cNvPr id="306" name="フローチャート: 判断 305">
          <a:extLst>
            <a:ext uri="{FF2B5EF4-FFF2-40B4-BE49-F238E27FC236}">
              <a16:creationId xmlns:a16="http://schemas.microsoft.com/office/drawing/2014/main" id="{8C48D9B7-5FE3-4679-9A0E-D73B07FC20D2}"/>
            </a:ext>
          </a:extLst>
        </xdr:cNvPr>
        <xdr:cNvSpPr/>
      </xdr:nvSpPr>
      <xdr:spPr>
        <a:xfrm>
          <a:off x="2857500" y="1749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20828</xdr:rowOff>
    </xdr:from>
    <xdr:to>
      <xdr:col>10</xdr:col>
      <xdr:colOff>165100</xdr:colOff>
      <xdr:row>102</xdr:row>
      <xdr:rowOff>122428</xdr:rowOff>
    </xdr:to>
    <xdr:sp macro="" textlink="">
      <xdr:nvSpPr>
        <xdr:cNvPr id="307" name="フローチャート: 判断 306">
          <a:extLst>
            <a:ext uri="{FF2B5EF4-FFF2-40B4-BE49-F238E27FC236}">
              <a16:creationId xmlns:a16="http://schemas.microsoft.com/office/drawing/2014/main" id="{C3BCF201-A7F4-4C37-A523-7AA785976C3C}"/>
            </a:ext>
          </a:extLst>
        </xdr:cNvPr>
        <xdr:cNvSpPr/>
      </xdr:nvSpPr>
      <xdr:spPr>
        <a:xfrm>
          <a:off x="1968500" y="1750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101</xdr:row>
      <xdr:rowOff>93980</xdr:rowOff>
    </xdr:from>
    <xdr:to>
      <xdr:col>6</xdr:col>
      <xdr:colOff>38100</xdr:colOff>
      <xdr:row>102</xdr:row>
      <xdr:rowOff>24130</xdr:rowOff>
    </xdr:to>
    <xdr:sp macro="" textlink="">
      <xdr:nvSpPr>
        <xdr:cNvPr id="308" name="フローチャート: 判断 307">
          <a:extLst>
            <a:ext uri="{FF2B5EF4-FFF2-40B4-BE49-F238E27FC236}">
              <a16:creationId xmlns:a16="http://schemas.microsoft.com/office/drawing/2014/main" id="{4A5C2D11-6215-4BA2-8EE5-F7C53D0E5027}"/>
            </a:ext>
          </a:extLst>
        </xdr:cNvPr>
        <xdr:cNvSpPr/>
      </xdr:nvSpPr>
      <xdr:spPr>
        <a:xfrm>
          <a:off x="1079500" y="1741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09" name="テキスト ボックス 308">
          <a:extLst>
            <a:ext uri="{FF2B5EF4-FFF2-40B4-BE49-F238E27FC236}">
              <a16:creationId xmlns:a16="http://schemas.microsoft.com/office/drawing/2014/main" id="{708C0758-307E-4E1B-A857-C264A0B40B4E}"/>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0" name="テキスト ボックス 309">
          <a:extLst>
            <a:ext uri="{FF2B5EF4-FFF2-40B4-BE49-F238E27FC236}">
              <a16:creationId xmlns:a16="http://schemas.microsoft.com/office/drawing/2014/main" id="{774D6DB1-0416-4AD4-B90F-D88062081826}"/>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1" name="テキスト ボックス 310">
          <a:extLst>
            <a:ext uri="{FF2B5EF4-FFF2-40B4-BE49-F238E27FC236}">
              <a16:creationId xmlns:a16="http://schemas.microsoft.com/office/drawing/2014/main" id="{C91B3CFE-8351-49ED-8C9F-3BE0258157C7}"/>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2" name="テキスト ボックス 311">
          <a:extLst>
            <a:ext uri="{FF2B5EF4-FFF2-40B4-BE49-F238E27FC236}">
              <a16:creationId xmlns:a16="http://schemas.microsoft.com/office/drawing/2014/main" id="{7A01DA9F-E210-4100-83E1-AB14D50C69BA}"/>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3" name="テキスト ボックス 312">
          <a:extLst>
            <a:ext uri="{FF2B5EF4-FFF2-40B4-BE49-F238E27FC236}">
              <a16:creationId xmlns:a16="http://schemas.microsoft.com/office/drawing/2014/main" id="{EF7BFD28-62EB-4F5F-AA94-34B4C4B0C601}"/>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106</xdr:row>
      <xdr:rowOff>11685</xdr:rowOff>
    </xdr:from>
    <xdr:to>
      <xdr:col>6</xdr:col>
      <xdr:colOff>38100</xdr:colOff>
      <xdr:row>106</xdr:row>
      <xdr:rowOff>113285</xdr:rowOff>
    </xdr:to>
    <xdr:sp macro="" textlink="">
      <xdr:nvSpPr>
        <xdr:cNvPr id="314" name="楕円 313">
          <a:extLst>
            <a:ext uri="{FF2B5EF4-FFF2-40B4-BE49-F238E27FC236}">
              <a16:creationId xmlns:a16="http://schemas.microsoft.com/office/drawing/2014/main" id="{F048CFBA-2D63-40BC-A8EA-6BFBD99A17DC}"/>
            </a:ext>
          </a:extLst>
        </xdr:cNvPr>
        <xdr:cNvSpPr/>
      </xdr:nvSpPr>
      <xdr:spPr>
        <a:xfrm>
          <a:off x="1079500" y="1818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101</xdr:row>
      <xdr:rowOff>33799</xdr:rowOff>
    </xdr:from>
    <xdr:ext cx="405111" cy="259045"/>
    <xdr:sp macro="" textlink="">
      <xdr:nvSpPr>
        <xdr:cNvPr id="315" name="n_1aveValue【市民会館】&#10;有形固定資産減価償却率">
          <a:extLst>
            <a:ext uri="{FF2B5EF4-FFF2-40B4-BE49-F238E27FC236}">
              <a16:creationId xmlns:a16="http://schemas.microsoft.com/office/drawing/2014/main" id="{1FDF6748-0304-4BBA-816E-C66A4749CB09}"/>
            </a:ext>
          </a:extLst>
        </xdr:cNvPr>
        <xdr:cNvSpPr txBox="1"/>
      </xdr:nvSpPr>
      <xdr:spPr>
        <a:xfrm>
          <a:off x="3582044" y="1735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127525</xdr:rowOff>
    </xdr:from>
    <xdr:ext cx="405111" cy="259045"/>
    <xdr:sp macro="" textlink="">
      <xdr:nvSpPr>
        <xdr:cNvPr id="316" name="n_2aveValue【市民会館】&#10;有形固定資産減価償却率">
          <a:extLst>
            <a:ext uri="{FF2B5EF4-FFF2-40B4-BE49-F238E27FC236}">
              <a16:creationId xmlns:a16="http://schemas.microsoft.com/office/drawing/2014/main" id="{17595082-0DF5-454D-B859-09702824F20C}"/>
            </a:ext>
          </a:extLst>
        </xdr:cNvPr>
        <xdr:cNvSpPr txBox="1"/>
      </xdr:nvSpPr>
      <xdr:spPr>
        <a:xfrm>
          <a:off x="2705744" y="17272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138955</xdr:rowOff>
    </xdr:from>
    <xdr:ext cx="405111" cy="259045"/>
    <xdr:sp macro="" textlink="">
      <xdr:nvSpPr>
        <xdr:cNvPr id="317" name="n_3aveValue【市民会館】&#10;有形固定資産減価償却率">
          <a:extLst>
            <a:ext uri="{FF2B5EF4-FFF2-40B4-BE49-F238E27FC236}">
              <a16:creationId xmlns:a16="http://schemas.microsoft.com/office/drawing/2014/main" id="{177206D6-2AE9-448C-B594-341C796F7C0F}"/>
            </a:ext>
          </a:extLst>
        </xdr:cNvPr>
        <xdr:cNvSpPr txBox="1"/>
      </xdr:nvSpPr>
      <xdr:spPr>
        <a:xfrm>
          <a:off x="1816744" y="17283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40657</xdr:rowOff>
    </xdr:from>
    <xdr:ext cx="405111" cy="259045"/>
    <xdr:sp macro="" textlink="">
      <xdr:nvSpPr>
        <xdr:cNvPr id="318" name="n_4aveValue【市民会館】&#10;有形固定資産減価償却率">
          <a:extLst>
            <a:ext uri="{FF2B5EF4-FFF2-40B4-BE49-F238E27FC236}">
              <a16:creationId xmlns:a16="http://schemas.microsoft.com/office/drawing/2014/main" id="{9BC5960D-448D-49A5-A988-8AC286D58990}"/>
            </a:ext>
          </a:extLst>
        </xdr:cNvPr>
        <xdr:cNvSpPr txBox="1"/>
      </xdr:nvSpPr>
      <xdr:spPr>
        <a:xfrm>
          <a:off x="927744" y="1718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104412</xdr:rowOff>
    </xdr:from>
    <xdr:ext cx="405111" cy="259045"/>
    <xdr:sp macro="" textlink="">
      <xdr:nvSpPr>
        <xdr:cNvPr id="319" name="n_4mainValue【市民会館】&#10;有形固定資産減価償却率">
          <a:extLst>
            <a:ext uri="{FF2B5EF4-FFF2-40B4-BE49-F238E27FC236}">
              <a16:creationId xmlns:a16="http://schemas.microsoft.com/office/drawing/2014/main" id="{2A534875-CACD-48FA-838F-CF45A4A6A319}"/>
            </a:ext>
          </a:extLst>
        </xdr:cNvPr>
        <xdr:cNvSpPr txBox="1"/>
      </xdr:nvSpPr>
      <xdr:spPr>
        <a:xfrm>
          <a:off x="927744" y="18278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0" name="正方形/長方形 319">
          <a:extLst>
            <a:ext uri="{FF2B5EF4-FFF2-40B4-BE49-F238E27FC236}">
              <a16:creationId xmlns:a16="http://schemas.microsoft.com/office/drawing/2014/main" id="{88F1A5C8-3587-4AA9-A3B4-7DB17E72599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1" name="正方形/長方形 320">
          <a:extLst>
            <a:ext uri="{FF2B5EF4-FFF2-40B4-BE49-F238E27FC236}">
              <a16:creationId xmlns:a16="http://schemas.microsoft.com/office/drawing/2014/main" id="{590E1C08-51AF-4CBA-81F2-85992F439AB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2" name="正方形/長方形 321">
          <a:extLst>
            <a:ext uri="{FF2B5EF4-FFF2-40B4-BE49-F238E27FC236}">
              <a16:creationId xmlns:a16="http://schemas.microsoft.com/office/drawing/2014/main" id="{3C9FDA44-8932-4EC5-89D6-D63301FF43C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3" name="正方形/長方形 322">
          <a:extLst>
            <a:ext uri="{FF2B5EF4-FFF2-40B4-BE49-F238E27FC236}">
              <a16:creationId xmlns:a16="http://schemas.microsoft.com/office/drawing/2014/main" id="{0E1462A8-8E60-48F1-92A2-65754161AE8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4" name="正方形/長方形 323">
          <a:extLst>
            <a:ext uri="{FF2B5EF4-FFF2-40B4-BE49-F238E27FC236}">
              <a16:creationId xmlns:a16="http://schemas.microsoft.com/office/drawing/2014/main" id="{089E9ECC-D1F4-4F09-96B0-8103CB5BFFE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5" name="正方形/長方形 324">
          <a:extLst>
            <a:ext uri="{FF2B5EF4-FFF2-40B4-BE49-F238E27FC236}">
              <a16:creationId xmlns:a16="http://schemas.microsoft.com/office/drawing/2014/main" id="{09AA345F-8AC0-460B-8272-31B97BB41FF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6" name="正方形/長方形 325">
          <a:extLst>
            <a:ext uri="{FF2B5EF4-FFF2-40B4-BE49-F238E27FC236}">
              <a16:creationId xmlns:a16="http://schemas.microsoft.com/office/drawing/2014/main" id="{668C9F3F-FA2C-4583-BB86-72C5A22A17B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7" name="正方形/長方形 326">
          <a:extLst>
            <a:ext uri="{FF2B5EF4-FFF2-40B4-BE49-F238E27FC236}">
              <a16:creationId xmlns:a16="http://schemas.microsoft.com/office/drawing/2014/main" id="{69BB4347-CAB6-47C8-8499-AAB8240C96F4}"/>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8" name="テキスト ボックス 327">
          <a:extLst>
            <a:ext uri="{FF2B5EF4-FFF2-40B4-BE49-F238E27FC236}">
              <a16:creationId xmlns:a16="http://schemas.microsoft.com/office/drawing/2014/main" id="{64779192-A1E9-4A08-8AD3-0DA78513A1FD}"/>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9" name="直線コネクタ 328">
          <a:extLst>
            <a:ext uri="{FF2B5EF4-FFF2-40B4-BE49-F238E27FC236}">
              <a16:creationId xmlns:a16="http://schemas.microsoft.com/office/drawing/2014/main" id="{2794104D-46AC-4C97-B573-0498BAA84A47}"/>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30" name="直線コネクタ 329">
          <a:extLst>
            <a:ext uri="{FF2B5EF4-FFF2-40B4-BE49-F238E27FC236}">
              <a16:creationId xmlns:a16="http://schemas.microsoft.com/office/drawing/2014/main" id="{6FCAA196-A660-420C-928D-B6C882EC05E6}"/>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31" name="テキスト ボックス 330">
          <a:extLst>
            <a:ext uri="{FF2B5EF4-FFF2-40B4-BE49-F238E27FC236}">
              <a16:creationId xmlns:a16="http://schemas.microsoft.com/office/drawing/2014/main" id="{7ECD916F-7F42-4393-B286-F80FFFA871EB}"/>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32" name="直線コネクタ 331">
          <a:extLst>
            <a:ext uri="{FF2B5EF4-FFF2-40B4-BE49-F238E27FC236}">
              <a16:creationId xmlns:a16="http://schemas.microsoft.com/office/drawing/2014/main" id="{1409DCE1-0A8B-45FF-99A5-11972465CCBB}"/>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33" name="テキスト ボックス 332">
          <a:extLst>
            <a:ext uri="{FF2B5EF4-FFF2-40B4-BE49-F238E27FC236}">
              <a16:creationId xmlns:a16="http://schemas.microsoft.com/office/drawing/2014/main" id="{E8A71D6A-6556-43EE-9467-E7CA4C53353D}"/>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34" name="直線コネクタ 333">
          <a:extLst>
            <a:ext uri="{FF2B5EF4-FFF2-40B4-BE49-F238E27FC236}">
              <a16:creationId xmlns:a16="http://schemas.microsoft.com/office/drawing/2014/main" id="{C24AF673-4887-4770-B6B4-CBFCF922225C}"/>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35" name="テキスト ボックス 334">
          <a:extLst>
            <a:ext uri="{FF2B5EF4-FFF2-40B4-BE49-F238E27FC236}">
              <a16:creationId xmlns:a16="http://schemas.microsoft.com/office/drawing/2014/main" id="{FCA95DB5-30AD-4962-88A5-3EFBE38E5C19}"/>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36" name="直線コネクタ 335">
          <a:extLst>
            <a:ext uri="{FF2B5EF4-FFF2-40B4-BE49-F238E27FC236}">
              <a16:creationId xmlns:a16="http://schemas.microsoft.com/office/drawing/2014/main" id="{7675B85C-3702-482A-AA25-E9E460E10487}"/>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37" name="テキスト ボックス 336">
          <a:extLst>
            <a:ext uri="{FF2B5EF4-FFF2-40B4-BE49-F238E27FC236}">
              <a16:creationId xmlns:a16="http://schemas.microsoft.com/office/drawing/2014/main" id="{343ABDBC-493E-4B85-A49C-C3275EB49287}"/>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8" name="直線コネクタ 337">
          <a:extLst>
            <a:ext uri="{FF2B5EF4-FFF2-40B4-BE49-F238E27FC236}">
              <a16:creationId xmlns:a16="http://schemas.microsoft.com/office/drawing/2014/main" id="{38761433-4102-432A-B6E6-4575EA7A9647}"/>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39" name="テキスト ボックス 338">
          <a:extLst>
            <a:ext uri="{FF2B5EF4-FFF2-40B4-BE49-F238E27FC236}">
              <a16:creationId xmlns:a16="http://schemas.microsoft.com/office/drawing/2014/main" id="{0AE6AB91-D00B-4B07-9390-A595EF72C0D8}"/>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0" name="【市民会館】&#10;一人当たり面積グラフ枠">
          <a:extLst>
            <a:ext uri="{FF2B5EF4-FFF2-40B4-BE49-F238E27FC236}">
              <a16:creationId xmlns:a16="http://schemas.microsoft.com/office/drawing/2014/main" id="{D01E7E5F-D746-4DB2-94BF-9CE75C2046E2}"/>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121005</xdr:rowOff>
    </xdr:from>
    <xdr:to>
      <xdr:col>54</xdr:col>
      <xdr:colOff>189865</xdr:colOff>
      <xdr:row>108</xdr:row>
      <xdr:rowOff>48310</xdr:rowOff>
    </xdr:to>
    <xdr:cxnSp macro="">
      <xdr:nvCxnSpPr>
        <xdr:cNvPr id="341" name="直線コネクタ 340">
          <a:extLst>
            <a:ext uri="{FF2B5EF4-FFF2-40B4-BE49-F238E27FC236}">
              <a16:creationId xmlns:a16="http://schemas.microsoft.com/office/drawing/2014/main" id="{C6AB39D5-C3E2-4B8B-AB3A-0E3458F21891}"/>
            </a:ext>
          </a:extLst>
        </xdr:cNvPr>
        <xdr:cNvCxnSpPr/>
      </xdr:nvCxnSpPr>
      <xdr:spPr>
        <a:xfrm flipV="1">
          <a:off x="10476865" y="17094555"/>
          <a:ext cx="0" cy="1470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52137</xdr:rowOff>
    </xdr:from>
    <xdr:ext cx="469744" cy="259045"/>
    <xdr:sp macro="" textlink="">
      <xdr:nvSpPr>
        <xdr:cNvPr id="342" name="【市民会館】&#10;一人当たり面積最小値テキスト">
          <a:extLst>
            <a:ext uri="{FF2B5EF4-FFF2-40B4-BE49-F238E27FC236}">
              <a16:creationId xmlns:a16="http://schemas.microsoft.com/office/drawing/2014/main" id="{CA047003-F750-4B53-87E6-DB7DE532293D}"/>
            </a:ext>
          </a:extLst>
        </xdr:cNvPr>
        <xdr:cNvSpPr txBox="1"/>
      </xdr:nvSpPr>
      <xdr:spPr>
        <a:xfrm>
          <a:off x="10515600" y="18568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48310</xdr:rowOff>
    </xdr:from>
    <xdr:to>
      <xdr:col>55</xdr:col>
      <xdr:colOff>88900</xdr:colOff>
      <xdr:row>108</xdr:row>
      <xdr:rowOff>48310</xdr:rowOff>
    </xdr:to>
    <xdr:cxnSp macro="">
      <xdr:nvCxnSpPr>
        <xdr:cNvPr id="343" name="直線コネクタ 342">
          <a:extLst>
            <a:ext uri="{FF2B5EF4-FFF2-40B4-BE49-F238E27FC236}">
              <a16:creationId xmlns:a16="http://schemas.microsoft.com/office/drawing/2014/main" id="{253D7200-2E13-427F-9880-953081A40F35}"/>
            </a:ext>
          </a:extLst>
        </xdr:cNvPr>
        <xdr:cNvCxnSpPr/>
      </xdr:nvCxnSpPr>
      <xdr:spPr>
        <a:xfrm>
          <a:off x="10388600" y="1856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67682</xdr:rowOff>
    </xdr:from>
    <xdr:ext cx="469744" cy="259045"/>
    <xdr:sp macro="" textlink="">
      <xdr:nvSpPr>
        <xdr:cNvPr id="344" name="【市民会館】&#10;一人当たり面積最大値テキスト">
          <a:extLst>
            <a:ext uri="{FF2B5EF4-FFF2-40B4-BE49-F238E27FC236}">
              <a16:creationId xmlns:a16="http://schemas.microsoft.com/office/drawing/2014/main" id="{3B377770-7A49-493B-94AE-578112BFEDBC}"/>
            </a:ext>
          </a:extLst>
        </xdr:cNvPr>
        <xdr:cNvSpPr txBox="1"/>
      </xdr:nvSpPr>
      <xdr:spPr>
        <a:xfrm>
          <a:off x="10515600" y="1686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121005</xdr:rowOff>
    </xdr:from>
    <xdr:to>
      <xdr:col>55</xdr:col>
      <xdr:colOff>88900</xdr:colOff>
      <xdr:row>99</xdr:row>
      <xdr:rowOff>121005</xdr:rowOff>
    </xdr:to>
    <xdr:cxnSp macro="">
      <xdr:nvCxnSpPr>
        <xdr:cNvPr id="345" name="直線コネクタ 344">
          <a:extLst>
            <a:ext uri="{FF2B5EF4-FFF2-40B4-BE49-F238E27FC236}">
              <a16:creationId xmlns:a16="http://schemas.microsoft.com/office/drawing/2014/main" id="{9F176CA9-CDB7-4CE6-96DA-9DF3DCB36FCF}"/>
            </a:ext>
          </a:extLst>
        </xdr:cNvPr>
        <xdr:cNvCxnSpPr/>
      </xdr:nvCxnSpPr>
      <xdr:spPr>
        <a:xfrm>
          <a:off x="10388600" y="1709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103040</xdr:rowOff>
    </xdr:from>
    <xdr:ext cx="469744" cy="259045"/>
    <xdr:sp macro="" textlink="">
      <xdr:nvSpPr>
        <xdr:cNvPr id="346" name="【市民会館】&#10;一人当たり面積平均値テキスト">
          <a:extLst>
            <a:ext uri="{FF2B5EF4-FFF2-40B4-BE49-F238E27FC236}">
              <a16:creationId xmlns:a16="http://schemas.microsoft.com/office/drawing/2014/main" id="{6FF3FC4B-AFE2-4EFC-BF0A-E74DB5D413C9}"/>
            </a:ext>
          </a:extLst>
        </xdr:cNvPr>
        <xdr:cNvSpPr txBox="1"/>
      </xdr:nvSpPr>
      <xdr:spPr>
        <a:xfrm>
          <a:off x="10515600" y="18105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124613</xdr:rowOff>
    </xdr:from>
    <xdr:to>
      <xdr:col>55</xdr:col>
      <xdr:colOff>50800</xdr:colOff>
      <xdr:row>106</xdr:row>
      <xdr:rowOff>54763</xdr:rowOff>
    </xdr:to>
    <xdr:sp macro="" textlink="">
      <xdr:nvSpPr>
        <xdr:cNvPr id="347" name="フローチャート: 判断 346">
          <a:extLst>
            <a:ext uri="{FF2B5EF4-FFF2-40B4-BE49-F238E27FC236}">
              <a16:creationId xmlns:a16="http://schemas.microsoft.com/office/drawing/2014/main" id="{8FBFACF8-4CE2-4F72-BB3A-4218D63ABACF}"/>
            </a:ext>
          </a:extLst>
        </xdr:cNvPr>
        <xdr:cNvSpPr/>
      </xdr:nvSpPr>
      <xdr:spPr>
        <a:xfrm>
          <a:off x="10426700" y="1812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99467</xdr:rowOff>
    </xdr:from>
    <xdr:to>
      <xdr:col>50</xdr:col>
      <xdr:colOff>165100</xdr:colOff>
      <xdr:row>106</xdr:row>
      <xdr:rowOff>29617</xdr:rowOff>
    </xdr:to>
    <xdr:sp macro="" textlink="">
      <xdr:nvSpPr>
        <xdr:cNvPr id="348" name="フローチャート: 判断 347">
          <a:extLst>
            <a:ext uri="{FF2B5EF4-FFF2-40B4-BE49-F238E27FC236}">
              <a16:creationId xmlns:a16="http://schemas.microsoft.com/office/drawing/2014/main" id="{BC3A46CA-FF57-47F2-986C-DFA4929ED550}"/>
            </a:ext>
          </a:extLst>
        </xdr:cNvPr>
        <xdr:cNvSpPr/>
      </xdr:nvSpPr>
      <xdr:spPr>
        <a:xfrm>
          <a:off x="9588500" y="1810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118669</xdr:rowOff>
    </xdr:from>
    <xdr:to>
      <xdr:col>46</xdr:col>
      <xdr:colOff>38100</xdr:colOff>
      <xdr:row>106</xdr:row>
      <xdr:rowOff>48819</xdr:rowOff>
    </xdr:to>
    <xdr:sp macro="" textlink="">
      <xdr:nvSpPr>
        <xdr:cNvPr id="349" name="フローチャート: 判断 348">
          <a:extLst>
            <a:ext uri="{FF2B5EF4-FFF2-40B4-BE49-F238E27FC236}">
              <a16:creationId xmlns:a16="http://schemas.microsoft.com/office/drawing/2014/main" id="{1D7A3FBC-B9D6-43BF-9AC3-06010DB19413}"/>
            </a:ext>
          </a:extLst>
        </xdr:cNvPr>
        <xdr:cNvSpPr/>
      </xdr:nvSpPr>
      <xdr:spPr>
        <a:xfrm>
          <a:off x="8699500" y="18120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1169</xdr:rowOff>
    </xdr:from>
    <xdr:to>
      <xdr:col>41</xdr:col>
      <xdr:colOff>101600</xdr:colOff>
      <xdr:row>106</xdr:row>
      <xdr:rowOff>102769</xdr:rowOff>
    </xdr:to>
    <xdr:sp macro="" textlink="">
      <xdr:nvSpPr>
        <xdr:cNvPr id="350" name="フローチャート: 判断 349">
          <a:extLst>
            <a:ext uri="{FF2B5EF4-FFF2-40B4-BE49-F238E27FC236}">
              <a16:creationId xmlns:a16="http://schemas.microsoft.com/office/drawing/2014/main" id="{604C75D1-EA79-4CE8-BF5C-8DFC8F377BC9}"/>
            </a:ext>
          </a:extLst>
        </xdr:cNvPr>
        <xdr:cNvSpPr/>
      </xdr:nvSpPr>
      <xdr:spPr>
        <a:xfrm>
          <a:off x="7810500" y="18174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44602</xdr:rowOff>
    </xdr:from>
    <xdr:to>
      <xdr:col>36</xdr:col>
      <xdr:colOff>165100</xdr:colOff>
      <xdr:row>106</xdr:row>
      <xdr:rowOff>146202</xdr:rowOff>
    </xdr:to>
    <xdr:sp macro="" textlink="">
      <xdr:nvSpPr>
        <xdr:cNvPr id="351" name="フローチャート: 判断 350">
          <a:extLst>
            <a:ext uri="{FF2B5EF4-FFF2-40B4-BE49-F238E27FC236}">
              <a16:creationId xmlns:a16="http://schemas.microsoft.com/office/drawing/2014/main" id="{9DE36A9D-2480-4D89-AD99-DE1E8A0FD79C}"/>
            </a:ext>
          </a:extLst>
        </xdr:cNvPr>
        <xdr:cNvSpPr/>
      </xdr:nvSpPr>
      <xdr:spPr>
        <a:xfrm>
          <a:off x="6921500" y="1821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2" name="テキスト ボックス 351">
          <a:extLst>
            <a:ext uri="{FF2B5EF4-FFF2-40B4-BE49-F238E27FC236}">
              <a16:creationId xmlns:a16="http://schemas.microsoft.com/office/drawing/2014/main" id="{6C0252F6-C414-43F4-9A5E-5B87EE989FCF}"/>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3" name="テキスト ボックス 352">
          <a:extLst>
            <a:ext uri="{FF2B5EF4-FFF2-40B4-BE49-F238E27FC236}">
              <a16:creationId xmlns:a16="http://schemas.microsoft.com/office/drawing/2014/main" id="{92252823-3D3D-4772-A898-D7F236328839}"/>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4" name="テキスト ボックス 353">
          <a:extLst>
            <a:ext uri="{FF2B5EF4-FFF2-40B4-BE49-F238E27FC236}">
              <a16:creationId xmlns:a16="http://schemas.microsoft.com/office/drawing/2014/main" id="{A1EF06C6-1F5F-4D3E-81E7-5B58177A0B7A}"/>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5" name="テキスト ボックス 354">
          <a:extLst>
            <a:ext uri="{FF2B5EF4-FFF2-40B4-BE49-F238E27FC236}">
              <a16:creationId xmlns:a16="http://schemas.microsoft.com/office/drawing/2014/main" id="{E67D7528-B4CC-42D6-8B07-E50C2B9971C6}"/>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6" name="テキスト ボックス 355">
          <a:extLst>
            <a:ext uri="{FF2B5EF4-FFF2-40B4-BE49-F238E27FC236}">
              <a16:creationId xmlns:a16="http://schemas.microsoft.com/office/drawing/2014/main" id="{1DA814E0-34F9-49A3-816C-416E30E40EF8}"/>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106</xdr:row>
      <xdr:rowOff>73864</xdr:rowOff>
    </xdr:from>
    <xdr:to>
      <xdr:col>36</xdr:col>
      <xdr:colOff>165100</xdr:colOff>
      <xdr:row>107</xdr:row>
      <xdr:rowOff>4014</xdr:rowOff>
    </xdr:to>
    <xdr:sp macro="" textlink="">
      <xdr:nvSpPr>
        <xdr:cNvPr id="357" name="楕円 356">
          <a:extLst>
            <a:ext uri="{FF2B5EF4-FFF2-40B4-BE49-F238E27FC236}">
              <a16:creationId xmlns:a16="http://schemas.microsoft.com/office/drawing/2014/main" id="{CFA4163E-A6B7-49A4-BA49-EF7330C9F7D6}"/>
            </a:ext>
          </a:extLst>
        </xdr:cNvPr>
        <xdr:cNvSpPr/>
      </xdr:nvSpPr>
      <xdr:spPr>
        <a:xfrm>
          <a:off x="6921500" y="1824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46144</xdr:rowOff>
    </xdr:from>
    <xdr:ext cx="469744" cy="259045"/>
    <xdr:sp macro="" textlink="">
      <xdr:nvSpPr>
        <xdr:cNvPr id="358" name="n_1aveValue【市民会館】&#10;一人当たり面積">
          <a:extLst>
            <a:ext uri="{FF2B5EF4-FFF2-40B4-BE49-F238E27FC236}">
              <a16:creationId xmlns:a16="http://schemas.microsoft.com/office/drawing/2014/main" id="{08E7284B-6011-4191-B582-1D3BCCEDB6F1}"/>
            </a:ext>
          </a:extLst>
        </xdr:cNvPr>
        <xdr:cNvSpPr txBox="1"/>
      </xdr:nvSpPr>
      <xdr:spPr>
        <a:xfrm>
          <a:off x="9391727" y="1787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65346</xdr:rowOff>
    </xdr:from>
    <xdr:ext cx="469744" cy="259045"/>
    <xdr:sp macro="" textlink="">
      <xdr:nvSpPr>
        <xdr:cNvPr id="359" name="n_2aveValue【市民会館】&#10;一人当たり面積">
          <a:extLst>
            <a:ext uri="{FF2B5EF4-FFF2-40B4-BE49-F238E27FC236}">
              <a16:creationId xmlns:a16="http://schemas.microsoft.com/office/drawing/2014/main" id="{092AE98C-D5F6-43D0-8A8A-16AAD4DB1570}"/>
            </a:ext>
          </a:extLst>
        </xdr:cNvPr>
        <xdr:cNvSpPr txBox="1"/>
      </xdr:nvSpPr>
      <xdr:spPr>
        <a:xfrm>
          <a:off x="8515427" y="17896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119296</xdr:rowOff>
    </xdr:from>
    <xdr:ext cx="469744" cy="259045"/>
    <xdr:sp macro="" textlink="">
      <xdr:nvSpPr>
        <xdr:cNvPr id="360" name="n_3aveValue【市民会館】&#10;一人当たり面積">
          <a:extLst>
            <a:ext uri="{FF2B5EF4-FFF2-40B4-BE49-F238E27FC236}">
              <a16:creationId xmlns:a16="http://schemas.microsoft.com/office/drawing/2014/main" id="{D45D4A9D-8C5F-4CF6-A920-DC334792EFA1}"/>
            </a:ext>
          </a:extLst>
        </xdr:cNvPr>
        <xdr:cNvSpPr txBox="1"/>
      </xdr:nvSpPr>
      <xdr:spPr>
        <a:xfrm>
          <a:off x="7626427" y="17950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162729</xdr:rowOff>
    </xdr:from>
    <xdr:ext cx="469744" cy="259045"/>
    <xdr:sp macro="" textlink="">
      <xdr:nvSpPr>
        <xdr:cNvPr id="361" name="n_4aveValue【市民会館】&#10;一人当たり面積">
          <a:extLst>
            <a:ext uri="{FF2B5EF4-FFF2-40B4-BE49-F238E27FC236}">
              <a16:creationId xmlns:a16="http://schemas.microsoft.com/office/drawing/2014/main" id="{B5468ABD-1AE0-4A26-900E-573115B582B2}"/>
            </a:ext>
          </a:extLst>
        </xdr:cNvPr>
        <xdr:cNvSpPr txBox="1"/>
      </xdr:nvSpPr>
      <xdr:spPr>
        <a:xfrm>
          <a:off x="6737427" y="1799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166591</xdr:rowOff>
    </xdr:from>
    <xdr:ext cx="469744" cy="259045"/>
    <xdr:sp macro="" textlink="">
      <xdr:nvSpPr>
        <xdr:cNvPr id="362" name="n_4mainValue【市民会館】&#10;一人当たり面積">
          <a:extLst>
            <a:ext uri="{FF2B5EF4-FFF2-40B4-BE49-F238E27FC236}">
              <a16:creationId xmlns:a16="http://schemas.microsoft.com/office/drawing/2014/main" id="{E04FA4CB-F13A-429C-9585-09791EBA8EF8}"/>
            </a:ext>
          </a:extLst>
        </xdr:cNvPr>
        <xdr:cNvSpPr txBox="1"/>
      </xdr:nvSpPr>
      <xdr:spPr>
        <a:xfrm>
          <a:off x="6737427" y="1834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3" name="正方形/長方形 362">
          <a:extLst>
            <a:ext uri="{FF2B5EF4-FFF2-40B4-BE49-F238E27FC236}">
              <a16:creationId xmlns:a16="http://schemas.microsoft.com/office/drawing/2014/main" id="{42F6F534-81A1-4AE6-9614-048F5796DC0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4" name="正方形/長方形 363">
          <a:extLst>
            <a:ext uri="{FF2B5EF4-FFF2-40B4-BE49-F238E27FC236}">
              <a16:creationId xmlns:a16="http://schemas.microsoft.com/office/drawing/2014/main" id="{C5F2CE4D-97AE-4191-A237-35B0EA304B3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5" name="正方形/長方形 364">
          <a:extLst>
            <a:ext uri="{FF2B5EF4-FFF2-40B4-BE49-F238E27FC236}">
              <a16:creationId xmlns:a16="http://schemas.microsoft.com/office/drawing/2014/main" id="{6C9319E7-FDAC-44AE-A2BC-66DFDC6F1E3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6" name="正方形/長方形 365">
          <a:extLst>
            <a:ext uri="{FF2B5EF4-FFF2-40B4-BE49-F238E27FC236}">
              <a16:creationId xmlns:a16="http://schemas.microsoft.com/office/drawing/2014/main" id="{AC20F30B-472D-4EEF-9812-E548B452626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7" name="正方形/長方形 366">
          <a:extLst>
            <a:ext uri="{FF2B5EF4-FFF2-40B4-BE49-F238E27FC236}">
              <a16:creationId xmlns:a16="http://schemas.microsoft.com/office/drawing/2014/main" id="{D837EDF7-A4E5-448C-8F0C-612A23C585D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8" name="正方形/長方形 367">
          <a:extLst>
            <a:ext uri="{FF2B5EF4-FFF2-40B4-BE49-F238E27FC236}">
              <a16:creationId xmlns:a16="http://schemas.microsoft.com/office/drawing/2014/main" id="{51E75F78-E749-4521-B07E-58F82148F87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9" name="正方形/長方形 368">
          <a:extLst>
            <a:ext uri="{FF2B5EF4-FFF2-40B4-BE49-F238E27FC236}">
              <a16:creationId xmlns:a16="http://schemas.microsoft.com/office/drawing/2014/main" id="{2C7915AF-95EC-4F25-8E65-02CDF6C7FE5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0" name="正方形/長方形 369">
          <a:extLst>
            <a:ext uri="{FF2B5EF4-FFF2-40B4-BE49-F238E27FC236}">
              <a16:creationId xmlns:a16="http://schemas.microsoft.com/office/drawing/2014/main" id="{72CBC8C1-EC1B-492A-B890-AD3BFEACDFD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1" name="テキスト ボックス 370">
          <a:extLst>
            <a:ext uri="{FF2B5EF4-FFF2-40B4-BE49-F238E27FC236}">
              <a16:creationId xmlns:a16="http://schemas.microsoft.com/office/drawing/2014/main" id="{EE7B698E-94FF-49F1-B269-4E12B471826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2" name="直線コネクタ 371">
          <a:extLst>
            <a:ext uri="{FF2B5EF4-FFF2-40B4-BE49-F238E27FC236}">
              <a16:creationId xmlns:a16="http://schemas.microsoft.com/office/drawing/2014/main" id="{F9095BC1-D7D4-431A-A5F5-A9DE535F0A2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73" name="テキスト ボックス 372">
          <a:extLst>
            <a:ext uri="{FF2B5EF4-FFF2-40B4-BE49-F238E27FC236}">
              <a16:creationId xmlns:a16="http://schemas.microsoft.com/office/drawing/2014/main" id="{1501A192-82EB-4210-B245-15BB33B59AD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74" name="直線コネクタ 373">
          <a:extLst>
            <a:ext uri="{FF2B5EF4-FFF2-40B4-BE49-F238E27FC236}">
              <a16:creationId xmlns:a16="http://schemas.microsoft.com/office/drawing/2014/main" id="{4C5A2038-E6D5-4339-BEFF-1ECAD3186A22}"/>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75" name="テキスト ボックス 374">
          <a:extLst>
            <a:ext uri="{FF2B5EF4-FFF2-40B4-BE49-F238E27FC236}">
              <a16:creationId xmlns:a16="http://schemas.microsoft.com/office/drawing/2014/main" id="{3F15976D-0784-4505-8EB4-31F3F88D7072}"/>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6" name="直線コネクタ 375">
          <a:extLst>
            <a:ext uri="{FF2B5EF4-FFF2-40B4-BE49-F238E27FC236}">
              <a16:creationId xmlns:a16="http://schemas.microsoft.com/office/drawing/2014/main" id="{984CC146-5C6E-464B-BBE6-E7732D2074AB}"/>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7" name="テキスト ボックス 376">
          <a:extLst>
            <a:ext uri="{FF2B5EF4-FFF2-40B4-BE49-F238E27FC236}">
              <a16:creationId xmlns:a16="http://schemas.microsoft.com/office/drawing/2014/main" id="{4CA279D0-0751-4379-8832-9643E9EDD452}"/>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8" name="直線コネクタ 377">
          <a:extLst>
            <a:ext uri="{FF2B5EF4-FFF2-40B4-BE49-F238E27FC236}">
              <a16:creationId xmlns:a16="http://schemas.microsoft.com/office/drawing/2014/main" id="{CD1C9B42-4B8D-4F35-A589-8AACF70C2FC7}"/>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9" name="テキスト ボックス 378">
          <a:extLst>
            <a:ext uri="{FF2B5EF4-FFF2-40B4-BE49-F238E27FC236}">
              <a16:creationId xmlns:a16="http://schemas.microsoft.com/office/drawing/2014/main" id="{AFB8DB10-21D6-4BB3-8629-486DE0E6A51E}"/>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0" name="直線コネクタ 379">
          <a:extLst>
            <a:ext uri="{FF2B5EF4-FFF2-40B4-BE49-F238E27FC236}">
              <a16:creationId xmlns:a16="http://schemas.microsoft.com/office/drawing/2014/main" id="{432F8438-1216-4DEA-AA00-4E2409980D03}"/>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1" name="テキスト ボックス 380">
          <a:extLst>
            <a:ext uri="{FF2B5EF4-FFF2-40B4-BE49-F238E27FC236}">
              <a16:creationId xmlns:a16="http://schemas.microsoft.com/office/drawing/2014/main" id="{4C271798-7226-4C29-A516-7A135AA1555B}"/>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2" name="直線コネクタ 381">
          <a:extLst>
            <a:ext uri="{FF2B5EF4-FFF2-40B4-BE49-F238E27FC236}">
              <a16:creationId xmlns:a16="http://schemas.microsoft.com/office/drawing/2014/main" id="{A65634F2-2907-4638-AC57-6E33B48CC34F}"/>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3" name="テキスト ボックス 382">
          <a:extLst>
            <a:ext uri="{FF2B5EF4-FFF2-40B4-BE49-F238E27FC236}">
              <a16:creationId xmlns:a16="http://schemas.microsoft.com/office/drawing/2014/main" id="{7A2389B8-FD45-4635-8A2F-7A68DE212A6B}"/>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4" name="直線コネクタ 383">
          <a:extLst>
            <a:ext uri="{FF2B5EF4-FFF2-40B4-BE49-F238E27FC236}">
              <a16:creationId xmlns:a16="http://schemas.microsoft.com/office/drawing/2014/main" id="{032CFA66-BC2E-4E1D-BBC9-7375E87A483C}"/>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85" name="テキスト ボックス 384">
          <a:extLst>
            <a:ext uri="{FF2B5EF4-FFF2-40B4-BE49-F238E27FC236}">
              <a16:creationId xmlns:a16="http://schemas.microsoft.com/office/drawing/2014/main" id="{E29DD82F-AC5D-4119-8459-760AFAAFF3B5}"/>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6" name="直線コネクタ 385">
          <a:extLst>
            <a:ext uri="{FF2B5EF4-FFF2-40B4-BE49-F238E27FC236}">
              <a16:creationId xmlns:a16="http://schemas.microsoft.com/office/drawing/2014/main" id="{59042447-93DA-42F9-9A83-F11E6B7009F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87" name="【一般廃棄物処理施設】&#10;有形固定資産減価償却率グラフ枠">
          <a:extLst>
            <a:ext uri="{FF2B5EF4-FFF2-40B4-BE49-F238E27FC236}">
              <a16:creationId xmlns:a16="http://schemas.microsoft.com/office/drawing/2014/main" id="{771A5A8C-6BD6-4E16-B3A0-8B6EA53A7F9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33746</xdr:rowOff>
    </xdr:from>
    <xdr:to>
      <xdr:col>85</xdr:col>
      <xdr:colOff>126364</xdr:colOff>
      <xdr:row>42</xdr:row>
      <xdr:rowOff>92528</xdr:rowOff>
    </xdr:to>
    <xdr:cxnSp macro="">
      <xdr:nvCxnSpPr>
        <xdr:cNvPr id="388" name="直線コネクタ 387">
          <a:extLst>
            <a:ext uri="{FF2B5EF4-FFF2-40B4-BE49-F238E27FC236}">
              <a16:creationId xmlns:a16="http://schemas.microsoft.com/office/drawing/2014/main" id="{2EB17A6B-EAB7-4022-9264-37E15CF9BE6A}"/>
            </a:ext>
          </a:extLst>
        </xdr:cNvPr>
        <xdr:cNvCxnSpPr/>
      </xdr:nvCxnSpPr>
      <xdr:spPr>
        <a:xfrm flipV="1">
          <a:off x="16318864" y="5691596"/>
          <a:ext cx="0" cy="160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89" name="【一般廃棄物処理施設】&#10;有形固定資産減価償却率最小値テキスト">
          <a:extLst>
            <a:ext uri="{FF2B5EF4-FFF2-40B4-BE49-F238E27FC236}">
              <a16:creationId xmlns:a16="http://schemas.microsoft.com/office/drawing/2014/main" id="{0182BE97-6BFC-4CD1-99A3-2621D7974E4E}"/>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90" name="直線コネクタ 389">
          <a:extLst>
            <a:ext uri="{FF2B5EF4-FFF2-40B4-BE49-F238E27FC236}">
              <a16:creationId xmlns:a16="http://schemas.microsoft.com/office/drawing/2014/main" id="{750ECF80-B818-49EB-9E3B-8DFCE26D7997}"/>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151873</xdr:rowOff>
    </xdr:from>
    <xdr:ext cx="340478" cy="259045"/>
    <xdr:sp macro="" textlink="">
      <xdr:nvSpPr>
        <xdr:cNvPr id="391" name="【一般廃棄物処理施設】&#10;有形固定資産減価償却率最大値テキスト">
          <a:extLst>
            <a:ext uri="{FF2B5EF4-FFF2-40B4-BE49-F238E27FC236}">
              <a16:creationId xmlns:a16="http://schemas.microsoft.com/office/drawing/2014/main" id="{5AEECE73-7629-4DA9-B17F-7EA523BB140C}"/>
            </a:ext>
          </a:extLst>
        </xdr:cNvPr>
        <xdr:cNvSpPr txBox="1"/>
      </xdr:nvSpPr>
      <xdr:spPr>
        <a:xfrm>
          <a:off x="16357600" y="546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33746</xdr:rowOff>
    </xdr:from>
    <xdr:to>
      <xdr:col>86</xdr:col>
      <xdr:colOff>25400</xdr:colOff>
      <xdr:row>33</xdr:row>
      <xdr:rowOff>33746</xdr:rowOff>
    </xdr:to>
    <xdr:cxnSp macro="">
      <xdr:nvCxnSpPr>
        <xdr:cNvPr id="392" name="直線コネクタ 391">
          <a:extLst>
            <a:ext uri="{FF2B5EF4-FFF2-40B4-BE49-F238E27FC236}">
              <a16:creationId xmlns:a16="http://schemas.microsoft.com/office/drawing/2014/main" id="{70D3953A-FD0B-40F2-91B3-4D09F0D027D0}"/>
            </a:ext>
          </a:extLst>
        </xdr:cNvPr>
        <xdr:cNvCxnSpPr/>
      </xdr:nvCxnSpPr>
      <xdr:spPr>
        <a:xfrm>
          <a:off x="16230600" y="569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53176</xdr:rowOff>
    </xdr:from>
    <xdr:ext cx="405111" cy="259045"/>
    <xdr:sp macro="" textlink="">
      <xdr:nvSpPr>
        <xdr:cNvPr id="393" name="【一般廃棄物処理施設】&#10;有形固定資産減価償却率平均値テキスト">
          <a:extLst>
            <a:ext uri="{FF2B5EF4-FFF2-40B4-BE49-F238E27FC236}">
              <a16:creationId xmlns:a16="http://schemas.microsoft.com/office/drawing/2014/main" id="{85E2F13C-F3D3-4CE6-A057-2F366AD64433}"/>
            </a:ext>
          </a:extLst>
        </xdr:cNvPr>
        <xdr:cNvSpPr txBox="1"/>
      </xdr:nvSpPr>
      <xdr:spPr>
        <a:xfrm>
          <a:off x="16357600" y="63968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30299</xdr:rowOff>
    </xdr:from>
    <xdr:to>
      <xdr:col>85</xdr:col>
      <xdr:colOff>177800</xdr:colOff>
      <xdr:row>38</xdr:row>
      <xdr:rowOff>131899</xdr:rowOff>
    </xdr:to>
    <xdr:sp macro="" textlink="">
      <xdr:nvSpPr>
        <xdr:cNvPr id="394" name="フローチャート: 判断 393">
          <a:extLst>
            <a:ext uri="{FF2B5EF4-FFF2-40B4-BE49-F238E27FC236}">
              <a16:creationId xmlns:a16="http://schemas.microsoft.com/office/drawing/2014/main" id="{6744BA60-CCE5-4565-854C-DD35C5466C94}"/>
            </a:ext>
          </a:extLst>
        </xdr:cNvPr>
        <xdr:cNvSpPr/>
      </xdr:nvSpPr>
      <xdr:spPr>
        <a:xfrm>
          <a:off x="162687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157661</xdr:rowOff>
    </xdr:from>
    <xdr:to>
      <xdr:col>81</xdr:col>
      <xdr:colOff>101600</xdr:colOff>
      <xdr:row>38</xdr:row>
      <xdr:rowOff>87812</xdr:rowOff>
    </xdr:to>
    <xdr:sp macro="" textlink="">
      <xdr:nvSpPr>
        <xdr:cNvPr id="395" name="フローチャート: 判断 394">
          <a:extLst>
            <a:ext uri="{FF2B5EF4-FFF2-40B4-BE49-F238E27FC236}">
              <a16:creationId xmlns:a16="http://schemas.microsoft.com/office/drawing/2014/main" id="{5258B095-5A3D-4C9F-818D-648F5D1E7680}"/>
            </a:ext>
          </a:extLst>
        </xdr:cNvPr>
        <xdr:cNvSpPr/>
      </xdr:nvSpPr>
      <xdr:spPr>
        <a:xfrm>
          <a:off x="15430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123372</xdr:rowOff>
    </xdr:from>
    <xdr:to>
      <xdr:col>76</xdr:col>
      <xdr:colOff>165100</xdr:colOff>
      <xdr:row>38</xdr:row>
      <xdr:rowOff>53522</xdr:rowOff>
    </xdr:to>
    <xdr:sp macro="" textlink="">
      <xdr:nvSpPr>
        <xdr:cNvPr id="396" name="フローチャート: 判断 395">
          <a:extLst>
            <a:ext uri="{FF2B5EF4-FFF2-40B4-BE49-F238E27FC236}">
              <a16:creationId xmlns:a16="http://schemas.microsoft.com/office/drawing/2014/main" id="{8AA40876-7F01-482E-8C74-939E6CCB86BE}"/>
            </a:ext>
          </a:extLst>
        </xdr:cNvPr>
        <xdr:cNvSpPr/>
      </xdr:nvSpPr>
      <xdr:spPr>
        <a:xfrm>
          <a:off x="14541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44994</xdr:rowOff>
    </xdr:from>
    <xdr:to>
      <xdr:col>72</xdr:col>
      <xdr:colOff>38100</xdr:colOff>
      <xdr:row>38</xdr:row>
      <xdr:rowOff>146594</xdr:rowOff>
    </xdr:to>
    <xdr:sp macro="" textlink="">
      <xdr:nvSpPr>
        <xdr:cNvPr id="397" name="フローチャート: 判断 396">
          <a:extLst>
            <a:ext uri="{FF2B5EF4-FFF2-40B4-BE49-F238E27FC236}">
              <a16:creationId xmlns:a16="http://schemas.microsoft.com/office/drawing/2014/main" id="{6986B2B3-C75D-43D2-B4E2-9076340F6E93}"/>
            </a:ext>
          </a:extLst>
        </xdr:cNvPr>
        <xdr:cNvSpPr/>
      </xdr:nvSpPr>
      <xdr:spPr>
        <a:xfrm>
          <a:off x="13652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61323</xdr:rowOff>
    </xdr:from>
    <xdr:to>
      <xdr:col>67</xdr:col>
      <xdr:colOff>101600</xdr:colOff>
      <xdr:row>37</xdr:row>
      <xdr:rowOff>162923</xdr:rowOff>
    </xdr:to>
    <xdr:sp macro="" textlink="">
      <xdr:nvSpPr>
        <xdr:cNvPr id="398" name="フローチャート: 判断 397">
          <a:extLst>
            <a:ext uri="{FF2B5EF4-FFF2-40B4-BE49-F238E27FC236}">
              <a16:creationId xmlns:a16="http://schemas.microsoft.com/office/drawing/2014/main" id="{0B849317-B368-4840-A007-7C60DBE691EC}"/>
            </a:ext>
          </a:extLst>
        </xdr:cNvPr>
        <xdr:cNvSpPr/>
      </xdr:nvSpPr>
      <xdr:spPr>
        <a:xfrm>
          <a:off x="127635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id="{079197DC-ABD2-4ECE-8AFE-FFD2973F101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4549B6AD-032D-4E28-B224-BCD8D96E521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111B2119-CDF1-460A-B960-9D6D126A14B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0F3FCB10-AF60-4CC4-B6BD-9A50AA9D89F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3" name="テキスト ボックス 402">
          <a:extLst>
            <a:ext uri="{FF2B5EF4-FFF2-40B4-BE49-F238E27FC236}">
              <a16:creationId xmlns:a16="http://schemas.microsoft.com/office/drawing/2014/main" id="{CCCADE4B-6100-4526-8F74-30BE198AACE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116840</xdr:rowOff>
    </xdr:from>
    <xdr:to>
      <xdr:col>85</xdr:col>
      <xdr:colOff>177800</xdr:colOff>
      <xdr:row>39</xdr:row>
      <xdr:rowOff>46990</xdr:rowOff>
    </xdr:to>
    <xdr:sp macro="" textlink="">
      <xdr:nvSpPr>
        <xdr:cNvPr id="404" name="楕円 403">
          <a:extLst>
            <a:ext uri="{FF2B5EF4-FFF2-40B4-BE49-F238E27FC236}">
              <a16:creationId xmlns:a16="http://schemas.microsoft.com/office/drawing/2014/main" id="{430FEDAB-ED25-4B36-B407-67F2274A9EA0}"/>
            </a:ext>
          </a:extLst>
        </xdr:cNvPr>
        <xdr:cNvSpPr/>
      </xdr:nvSpPr>
      <xdr:spPr>
        <a:xfrm>
          <a:off x="162687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95267</xdr:rowOff>
    </xdr:from>
    <xdr:ext cx="405111" cy="259045"/>
    <xdr:sp macro="" textlink="">
      <xdr:nvSpPr>
        <xdr:cNvPr id="405" name="【一般廃棄物処理施設】&#10;有形固定資産減価償却率該当値テキスト">
          <a:extLst>
            <a:ext uri="{FF2B5EF4-FFF2-40B4-BE49-F238E27FC236}">
              <a16:creationId xmlns:a16="http://schemas.microsoft.com/office/drawing/2014/main" id="{5A93D9F2-F8CD-4B40-91A8-64A75193D4DD}"/>
            </a:ext>
          </a:extLst>
        </xdr:cNvPr>
        <xdr:cNvSpPr txBox="1"/>
      </xdr:nvSpPr>
      <xdr:spPr>
        <a:xfrm>
          <a:off x="16357600"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64588</xdr:rowOff>
    </xdr:from>
    <xdr:to>
      <xdr:col>81</xdr:col>
      <xdr:colOff>101600</xdr:colOff>
      <xdr:row>38</xdr:row>
      <xdr:rowOff>166188</xdr:rowOff>
    </xdr:to>
    <xdr:sp macro="" textlink="">
      <xdr:nvSpPr>
        <xdr:cNvPr id="406" name="楕円 405">
          <a:extLst>
            <a:ext uri="{FF2B5EF4-FFF2-40B4-BE49-F238E27FC236}">
              <a16:creationId xmlns:a16="http://schemas.microsoft.com/office/drawing/2014/main" id="{656A1C0F-C264-43AD-9DB5-89BC9F2D8BA9}"/>
            </a:ext>
          </a:extLst>
        </xdr:cNvPr>
        <xdr:cNvSpPr/>
      </xdr:nvSpPr>
      <xdr:spPr>
        <a:xfrm>
          <a:off x="15430500" y="657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115388</xdr:rowOff>
    </xdr:from>
    <xdr:to>
      <xdr:col>85</xdr:col>
      <xdr:colOff>127000</xdr:colOff>
      <xdr:row>38</xdr:row>
      <xdr:rowOff>167640</xdr:rowOff>
    </xdr:to>
    <xdr:cxnSp macro="">
      <xdr:nvCxnSpPr>
        <xdr:cNvPr id="407" name="直線コネクタ 406">
          <a:extLst>
            <a:ext uri="{FF2B5EF4-FFF2-40B4-BE49-F238E27FC236}">
              <a16:creationId xmlns:a16="http://schemas.microsoft.com/office/drawing/2014/main" id="{2764989A-DBB9-442F-A7FB-1D12365FC55B}"/>
            </a:ext>
          </a:extLst>
        </xdr:cNvPr>
        <xdr:cNvCxnSpPr/>
      </xdr:nvCxnSpPr>
      <xdr:spPr>
        <a:xfrm>
          <a:off x="15481300" y="6630488"/>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12337</xdr:rowOff>
    </xdr:from>
    <xdr:to>
      <xdr:col>76</xdr:col>
      <xdr:colOff>165100</xdr:colOff>
      <xdr:row>38</xdr:row>
      <xdr:rowOff>113937</xdr:rowOff>
    </xdr:to>
    <xdr:sp macro="" textlink="">
      <xdr:nvSpPr>
        <xdr:cNvPr id="408" name="楕円 407">
          <a:extLst>
            <a:ext uri="{FF2B5EF4-FFF2-40B4-BE49-F238E27FC236}">
              <a16:creationId xmlns:a16="http://schemas.microsoft.com/office/drawing/2014/main" id="{E8D65A29-8415-4398-B525-8477B9A74FDC}"/>
            </a:ext>
          </a:extLst>
        </xdr:cNvPr>
        <xdr:cNvSpPr/>
      </xdr:nvSpPr>
      <xdr:spPr>
        <a:xfrm>
          <a:off x="14541500" y="652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63137</xdr:rowOff>
    </xdr:from>
    <xdr:to>
      <xdr:col>81</xdr:col>
      <xdr:colOff>50800</xdr:colOff>
      <xdr:row>38</xdr:row>
      <xdr:rowOff>115388</xdr:rowOff>
    </xdr:to>
    <xdr:cxnSp macro="">
      <xdr:nvCxnSpPr>
        <xdr:cNvPr id="409" name="直線コネクタ 408">
          <a:extLst>
            <a:ext uri="{FF2B5EF4-FFF2-40B4-BE49-F238E27FC236}">
              <a16:creationId xmlns:a16="http://schemas.microsoft.com/office/drawing/2014/main" id="{30D670C9-B64A-46B3-9E5E-70E11F6C3FC2}"/>
            </a:ext>
          </a:extLst>
        </xdr:cNvPr>
        <xdr:cNvCxnSpPr/>
      </xdr:nvCxnSpPr>
      <xdr:spPr>
        <a:xfrm>
          <a:off x="14592300" y="6578237"/>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113574</xdr:rowOff>
    </xdr:from>
    <xdr:to>
      <xdr:col>72</xdr:col>
      <xdr:colOff>38100</xdr:colOff>
      <xdr:row>38</xdr:row>
      <xdr:rowOff>43724</xdr:rowOff>
    </xdr:to>
    <xdr:sp macro="" textlink="">
      <xdr:nvSpPr>
        <xdr:cNvPr id="410" name="楕円 409">
          <a:extLst>
            <a:ext uri="{FF2B5EF4-FFF2-40B4-BE49-F238E27FC236}">
              <a16:creationId xmlns:a16="http://schemas.microsoft.com/office/drawing/2014/main" id="{24957572-DCB1-4AB6-8D98-90685DC01ED6}"/>
            </a:ext>
          </a:extLst>
        </xdr:cNvPr>
        <xdr:cNvSpPr/>
      </xdr:nvSpPr>
      <xdr:spPr>
        <a:xfrm>
          <a:off x="13652500" y="645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164374</xdr:rowOff>
    </xdr:from>
    <xdr:to>
      <xdr:col>76</xdr:col>
      <xdr:colOff>114300</xdr:colOff>
      <xdr:row>38</xdr:row>
      <xdr:rowOff>63137</xdr:rowOff>
    </xdr:to>
    <xdr:cxnSp macro="">
      <xdr:nvCxnSpPr>
        <xdr:cNvPr id="411" name="直線コネクタ 410">
          <a:extLst>
            <a:ext uri="{FF2B5EF4-FFF2-40B4-BE49-F238E27FC236}">
              <a16:creationId xmlns:a16="http://schemas.microsoft.com/office/drawing/2014/main" id="{2E0AE364-664E-41A4-A3CE-77C73CFC4807}"/>
            </a:ext>
          </a:extLst>
        </xdr:cNvPr>
        <xdr:cNvCxnSpPr/>
      </xdr:nvCxnSpPr>
      <xdr:spPr>
        <a:xfrm>
          <a:off x="13703300" y="6508024"/>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138067</xdr:rowOff>
    </xdr:from>
    <xdr:to>
      <xdr:col>67</xdr:col>
      <xdr:colOff>101600</xdr:colOff>
      <xdr:row>38</xdr:row>
      <xdr:rowOff>68218</xdr:rowOff>
    </xdr:to>
    <xdr:sp macro="" textlink="">
      <xdr:nvSpPr>
        <xdr:cNvPr id="412" name="楕円 411">
          <a:extLst>
            <a:ext uri="{FF2B5EF4-FFF2-40B4-BE49-F238E27FC236}">
              <a16:creationId xmlns:a16="http://schemas.microsoft.com/office/drawing/2014/main" id="{3446099C-071D-4D95-B100-28AB9AA4897C}"/>
            </a:ext>
          </a:extLst>
        </xdr:cNvPr>
        <xdr:cNvSpPr/>
      </xdr:nvSpPr>
      <xdr:spPr>
        <a:xfrm>
          <a:off x="12763500" y="64817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164374</xdr:rowOff>
    </xdr:from>
    <xdr:to>
      <xdr:col>71</xdr:col>
      <xdr:colOff>177800</xdr:colOff>
      <xdr:row>38</xdr:row>
      <xdr:rowOff>17417</xdr:rowOff>
    </xdr:to>
    <xdr:cxnSp macro="">
      <xdr:nvCxnSpPr>
        <xdr:cNvPr id="413" name="直線コネクタ 412">
          <a:extLst>
            <a:ext uri="{FF2B5EF4-FFF2-40B4-BE49-F238E27FC236}">
              <a16:creationId xmlns:a16="http://schemas.microsoft.com/office/drawing/2014/main" id="{343D2F49-43F0-4161-8001-6DE683DAF554}"/>
            </a:ext>
          </a:extLst>
        </xdr:cNvPr>
        <xdr:cNvCxnSpPr/>
      </xdr:nvCxnSpPr>
      <xdr:spPr>
        <a:xfrm flipV="1">
          <a:off x="12814300" y="650802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104338</xdr:rowOff>
    </xdr:from>
    <xdr:ext cx="405111" cy="259045"/>
    <xdr:sp macro="" textlink="">
      <xdr:nvSpPr>
        <xdr:cNvPr id="414" name="n_1aveValue【一般廃棄物処理施設】&#10;有形固定資産減価償却率">
          <a:extLst>
            <a:ext uri="{FF2B5EF4-FFF2-40B4-BE49-F238E27FC236}">
              <a16:creationId xmlns:a16="http://schemas.microsoft.com/office/drawing/2014/main" id="{00FD30A3-55B7-4A31-AB50-9534252B8F63}"/>
            </a:ext>
          </a:extLst>
        </xdr:cNvPr>
        <xdr:cNvSpPr txBox="1"/>
      </xdr:nvSpPr>
      <xdr:spPr>
        <a:xfrm>
          <a:off x="152660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70049</xdr:rowOff>
    </xdr:from>
    <xdr:ext cx="405111" cy="259045"/>
    <xdr:sp macro="" textlink="">
      <xdr:nvSpPr>
        <xdr:cNvPr id="415" name="n_2aveValue【一般廃棄物処理施設】&#10;有形固定資産減価償却率">
          <a:extLst>
            <a:ext uri="{FF2B5EF4-FFF2-40B4-BE49-F238E27FC236}">
              <a16:creationId xmlns:a16="http://schemas.microsoft.com/office/drawing/2014/main" id="{91131502-97D4-44F2-BB37-983D2600B61C}"/>
            </a:ext>
          </a:extLst>
        </xdr:cNvPr>
        <xdr:cNvSpPr txBox="1"/>
      </xdr:nvSpPr>
      <xdr:spPr>
        <a:xfrm>
          <a:off x="143897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137721</xdr:rowOff>
    </xdr:from>
    <xdr:ext cx="405111" cy="259045"/>
    <xdr:sp macro="" textlink="">
      <xdr:nvSpPr>
        <xdr:cNvPr id="416" name="n_3aveValue【一般廃棄物処理施設】&#10;有形固定資産減価償却率">
          <a:extLst>
            <a:ext uri="{FF2B5EF4-FFF2-40B4-BE49-F238E27FC236}">
              <a16:creationId xmlns:a16="http://schemas.microsoft.com/office/drawing/2014/main" id="{D8C438B3-0719-4222-A063-03F9411A3A4E}"/>
            </a:ext>
          </a:extLst>
        </xdr:cNvPr>
        <xdr:cNvSpPr txBox="1"/>
      </xdr:nvSpPr>
      <xdr:spPr>
        <a:xfrm>
          <a:off x="13500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8000</xdr:rowOff>
    </xdr:from>
    <xdr:ext cx="405111" cy="259045"/>
    <xdr:sp macro="" textlink="">
      <xdr:nvSpPr>
        <xdr:cNvPr id="417" name="n_4aveValue【一般廃棄物処理施設】&#10;有形固定資産減価償却率">
          <a:extLst>
            <a:ext uri="{FF2B5EF4-FFF2-40B4-BE49-F238E27FC236}">
              <a16:creationId xmlns:a16="http://schemas.microsoft.com/office/drawing/2014/main" id="{74F3E611-1BAD-4BAC-B50A-14BEDE2AA796}"/>
            </a:ext>
          </a:extLst>
        </xdr:cNvPr>
        <xdr:cNvSpPr txBox="1"/>
      </xdr:nvSpPr>
      <xdr:spPr>
        <a:xfrm>
          <a:off x="12611744"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157315</xdr:rowOff>
    </xdr:from>
    <xdr:ext cx="405111" cy="259045"/>
    <xdr:sp macro="" textlink="">
      <xdr:nvSpPr>
        <xdr:cNvPr id="418" name="n_1mainValue【一般廃棄物処理施設】&#10;有形固定資産減価償却率">
          <a:extLst>
            <a:ext uri="{FF2B5EF4-FFF2-40B4-BE49-F238E27FC236}">
              <a16:creationId xmlns:a16="http://schemas.microsoft.com/office/drawing/2014/main" id="{7170FF78-3772-4229-B992-75EA4763D19D}"/>
            </a:ext>
          </a:extLst>
        </xdr:cNvPr>
        <xdr:cNvSpPr txBox="1"/>
      </xdr:nvSpPr>
      <xdr:spPr>
        <a:xfrm>
          <a:off x="15266044" y="667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105064</xdr:rowOff>
    </xdr:from>
    <xdr:ext cx="405111" cy="259045"/>
    <xdr:sp macro="" textlink="">
      <xdr:nvSpPr>
        <xdr:cNvPr id="419" name="n_2mainValue【一般廃棄物処理施設】&#10;有形固定資産減価償却率">
          <a:extLst>
            <a:ext uri="{FF2B5EF4-FFF2-40B4-BE49-F238E27FC236}">
              <a16:creationId xmlns:a16="http://schemas.microsoft.com/office/drawing/2014/main" id="{6E6DF2D7-B0EC-46F7-B507-1C202C470964}"/>
            </a:ext>
          </a:extLst>
        </xdr:cNvPr>
        <xdr:cNvSpPr txBox="1"/>
      </xdr:nvSpPr>
      <xdr:spPr>
        <a:xfrm>
          <a:off x="14389744" y="662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60251</xdr:rowOff>
    </xdr:from>
    <xdr:ext cx="405111" cy="259045"/>
    <xdr:sp macro="" textlink="">
      <xdr:nvSpPr>
        <xdr:cNvPr id="420" name="n_3mainValue【一般廃棄物処理施設】&#10;有形固定資産減価償却率">
          <a:extLst>
            <a:ext uri="{FF2B5EF4-FFF2-40B4-BE49-F238E27FC236}">
              <a16:creationId xmlns:a16="http://schemas.microsoft.com/office/drawing/2014/main" id="{A3063142-D06E-43AB-89B6-1C2B1D574361}"/>
            </a:ext>
          </a:extLst>
        </xdr:cNvPr>
        <xdr:cNvSpPr txBox="1"/>
      </xdr:nvSpPr>
      <xdr:spPr>
        <a:xfrm>
          <a:off x="13500744" y="623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59344</xdr:rowOff>
    </xdr:from>
    <xdr:ext cx="405111" cy="259045"/>
    <xdr:sp macro="" textlink="">
      <xdr:nvSpPr>
        <xdr:cNvPr id="421" name="n_4mainValue【一般廃棄物処理施設】&#10;有形固定資産減価償却率">
          <a:extLst>
            <a:ext uri="{FF2B5EF4-FFF2-40B4-BE49-F238E27FC236}">
              <a16:creationId xmlns:a16="http://schemas.microsoft.com/office/drawing/2014/main" id="{35A42731-9AE5-4F09-B052-29751DE6F434}"/>
            </a:ext>
          </a:extLst>
        </xdr:cNvPr>
        <xdr:cNvSpPr txBox="1"/>
      </xdr:nvSpPr>
      <xdr:spPr>
        <a:xfrm>
          <a:off x="12611744"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2" name="正方形/長方形 421">
          <a:extLst>
            <a:ext uri="{FF2B5EF4-FFF2-40B4-BE49-F238E27FC236}">
              <a16:creationId xmlns:a16="http://schemas.microsoft.com/office/drawing/2014/main" id="{06DF5FC9-C4EB-4F89-9ED2-A5034238517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3" name="正方形/長方形 422">
          <a:extLst>
            <a:ext uri="{FF2B5EF4-FFF2-40B4-BE49-F238E27FC236}">
              <a16:creationId xmlns:a16="http://schemas.microsoft.com/office/drawing/2014/main" id="{80A50607-BA2F-41AF-A471-077AB52CB10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4" name="正方形/長方形 423">
          <a:extLst>
            <a:ext uri="{FF2B5EF4-FFF2-40B4-BE49-F238E27FC236}">
              <a16:creationId xmlns:a16="http://schemas.microsoft.com/office/drawing/2014/main" id="{C96C8FC0-C106-4842-8C65-F1950603CE7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5" name="正方形/長方形 424">
          <a:extLst>
            <a:ext uri="{FF2B5EF4-FFF2-40B4-BE49-F238E27FC236}">
              <a16:creationId xmlns:a16="http://schemas.microsoft.com/office/drawing/2014/main" id="{CEA86F58-03CE-413B-97D0-3D48B8BE4F6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6" name="正方形/長方形 425">
          <a:extLst>
            <a:ext uri="{FF2B5EF4-FFF2-40B4-BE49-F238E27FC236}">
              <a16:creationId xmlns:a16="http://schemas.microsoft.com/office/drawing/2014/main" id="{A6A21E45-16BB-48E4-BD79-32989F88693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7" name="正方形/長方形 426">
          <a:extLst>
            <a:ext uri="{FF2B5EF4-FFF2-40B4-BE49-F238E27FC236}">
              <a16:creationId xmlns:a16="http://schemas.microsoft.com/office/drawing/2014/main" id="{E24DF4C0-9C68-451A-8363-0036D4AEB50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8" name="正方形/長方形 427">
          <a:extLst>
            <a:ext uri="{FF2B5EF4-FFF2-40B4-BE49-F238E27FC236}">
              <a16:creationId xmlns:a16="http://schemas.microsoft.com/office/drawing/2014/main" id="{A5F03178-E839-424B-B304-4D42F23D607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9" name="正方形/長方形 428">
          <a:extLst>
            <a:ext uri="{FF2B5EF4-FFF2-40B4-BE49-F238E27FC236}">
              <a16:creationId xmlns:a16="http://schemas.microsoft.com/office/drawing/2014/main" id="{4AA256AB-0F37-4294-96DC-FEA978DF514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0" name="テキスト ボックス 429">
          <a:extLst>
            <a:ext uri="{FF2B5EF4-FFF2-40B4-BE49-F238E27FC236}">
              <a16:creationId xmlns:a16="http://schemas.microsoft.com/office/drawing/2014/main" id="{EE764DA8-E804-4E5A-8D0A-2E2129452E5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1" name="直線コネクタ 430">
          <a:extLst>
            <a:ext uri="{FF2B5EF4-FFF2-40B4-BE49-F238E27FC236}">
              <a16:creationId xmlns:a16="http://schemas.microsoft.com/office/drawing/2014/main" id="{D506CE7F-41DA-4AF0-BA64-6D65F876F64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32" name="直線コネクタ 431">
          <a:extLst>
            <a:ext uri="{FF2B5EF4-FFF2-40B4-BE49-F238E27FC236}">
              <a16:creationId xmlns:a16="http://schemas.microsoft.com/office/drawing/2014/main" id="{A75698F1-6AC2-4AE2-BA06-6E796DFE491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33" name="テキスト ボックス 432">
          <a:extLst>
            <a:ext uri="{FF2B5EF4-FFF2-40B4-BE49-F238E27FC236}">
              <a16:creationId xmlns:a16="http://schemas.microsoft.com/office/drawing/2014/main" id="{AEFABCF8-DD41-45BF-A6F3-2A9D808B1E69}"/>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34" name="直線コネクタ 433">
          <a:extLst>
            <a:ext uri="{FF2B5EF4-FFF2-40B4-BE49-F238E27FC236}">
              <a16:creationId xmlns:a16="http://schemas.microsoft.com/office/drawing/2014/main" id="{0CFC9628-271B-4435-AD3F-19A67ACB6D93}"/>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35" name="テキスト ボックス 434">
          <a:extLst>
            <a:ext uri="{FF2B5EF4-FFF2-40B4-BE49-F238E27FC236}">
              <a16:creationId xmlns:a16="http://schemas.microsoft.com/office/drawing/2014/main" id="{D4563666-0E93-4DEF-BC99-4CA339B6E51C}"/>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36" name="直線コネクタ 435">
          <a:extLst>
            <a:ext uri="{FF2B5EF4-FFF2-40B4-BE49-F238E27FC236}">
              <a16:creationId xmlns:a16="http://schemas.microsoft.com/office/drawing/2014/main" id="{F8E8912B-367D-4285-92D0-01750ABA652F}"/>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37" name="テキスト ボックス 436">
          <a:extLst>
            <a:ext uri="{FF2B5EF4-FFF2-40B4-BE49-F238E27FC236}">
              <a16:creationId xmlns:a16="http://schemas.microsoft.com/office/drawing/2014/main" id="{C3368DA2-5A9F-4CEA-9124-8C604CA4DC6D}"/>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8" name="直線コネクタ 437">
          <a:extLst>
            <a:ext uri="{FF2B5EF4-FFF2-40B4-BE49-F238E27FC236}">
              <a16:creationId xmlns:a16="http://schemas.microsoft.com/office/drawing/2014/main" id="{C38779A9-EFC7-408B-9388-C5572E94DF5C}"/>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39" name="テキスト ボックス 438">
          <a:extLst>
            <a:ext uri="{FF2B5EF4-FFF2-40B4-BE49-F238E27FC236}">
              <a16:creationId xmlns:a16="http://schemas.microsoft.com/office/drawing/2014/main" id="{5C4183D7-DA4A-46D0-9C82-F06915A91889}"/>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40" name="直線コネクタ 439">
          <a:extLst>
            <a:ext uri="{FF2B5EF4-FFF2-40B4-BE49-F238E27FC236}">
              <a16:creationId xmlns:a16="http://schemas.microsoft.com/office/drawing/2014/main" id="{2CA80705-8492-4F56-A4BD-DA3B829A8F82}"/>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41" name="テキスト ボックス 440">
          <a:extLst>
            <a:ext uri="{FF2B5EF4-FFF2-40B4-BE49-F238E27FC236}">
              <a16:creationId xmlns:a16="http://schemas.microsoft.com/office/drawing/2014/main" id="{50CE2C5B-625B-4238-A57D-18240BAB214F}"/>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42" name="直線コネクタ 441">
          <a:extLst>
            <a:ext uri="{FF2B5EF4-FFF2-40B4-BE49-F238E27FC236}">
              <a16:creationId xmlns:a16="http://schemas.microsoft.com/office/drawing/2014/main" id="{2174B39E-B80D-400E-A058-028EF59AB2F7}"/>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443" name="テキスト ボックス 442">
          <a:extLst>
            <a:ext uri="{FF2B5EF4-FFF2-40B4-BE49-F238E27FC236}">
              <a16:creationId xmlns:a16="http://schemas.microsoft.com/office/drawing/2014/main" id="{FC4BA0AE-B81E-4C56-9917-D4C4397DF25A}"/>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4" name="直線コネクタ 443">
          <a:extLst>
            <a:ext uri="{FF2B5EF4-FFF2-40B4-BE49-F238E27FC236}">
              <a16:creationId xmlns:a16="http://schemas.microsoft.com/office/drawing/2014/main" id="{9CBDEC07-1844-4E34-B697-8BC1D45E8C6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45" name="テキスト ボックス 444">
          <a:extLst>
            <a:ext uri="{FF2B5EF4-FFF2-40B4-BE49-F238E27FC236}">
              <a16:creationId xmlns:a16="http://schemas.microsoft.com/office/drawing/2014/main" id="{4A4111E9-F5A3-46C0-B30C-AC607088412D}"/>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6" name="【一般廃棄物処理施設】&#10;一人当たり有形固定資産（償却資産）額グラフ枠">
          <a:extLst>
            <a:ext uri="{FF2B5EF4-FFF2-40B4-BE49-F238E27FC236}">
              <a16:creationId xmlns:a16="http://schemas.microsoft.com/office/drawing/2014/main" id="{AE0F25FD-5B1D-4BB6-8B1A-5B3A4DB5164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2531</xdr:rowOff>
    </xdr:from>
    <xdr:to>
      <xdr:col>116</xdr:col>
      <xdr:colOff>62864</xdr:colOff>
      <xdr:row>42</xdr:row>
      <xdr:rowOff>92407</xdr:rowOff>
    </xdr:to>
    <xdr:cxnSp macro="">
      <xdr:nvCxnSpPr>
        <xdr:cNvPr id="447" name="直線コネクタ 446">
          <a:extLst>
            <a:ext uri="{FF2B5EF4-FFF2-40B4-BE49-F238E27FC236}">
              <a16:creationId xmlns:a16="http://schemas.microsoft.com/office/drawing/2014/main" id="{5C6015F1-8B54-4D23-8145-426D7BD8183F}"/>
            </a:ext>
          </a:extLst>
        </xdr:cNvPr>
        <xdr:cNvCxnSpPr/>
      </xdr:nvCxnSpPr>
      <xdr:spPr>
        <a:xfrm flipV="1">
          <a:off x="22160864" y="5831831"/>
          <a:ext cx="0" cy="1461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96234</xdr:rowOff>
    </xdr:from>
    <xdr:ext cx="378565" cy="259045"/>
    <xdr:sp macro="" textlink="">
      <xdr:nvSpPr>
        <xdr:cNvPr id="448" name="【一般廃棄物処理施設】&#10;一人当たり有形固定資産（償却資産）額最小値テキスト">
          <a:extLst>
            <a:ext uri="{FF2B5EF4-FFF2-40B4-BE49-F238E27FC236}">
              <a16:creationId xmlns:a16="http://schemas.microsoft.com/office/drawing/2014/main" id="{DBAF77E8-6A50-4ECB-97D3-965CA37361D2}"/>
            </a:ext>
          </a:extLst>
        </xdr:cNvPr>
        <xdr:cNvSpPr txBox="1"/>
      </xdr:nvSpPr>
      <xdr:spPr>
        <a:xfrm>
          <a:off x="22199600" y="7297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92407</xdr:rowOff>
    </xdr:from>
    <xdr:to>
      <xdr:col>116</xdr:col>
      <xdr:colOff>152400</xdr:colOff>
      <xdr:row>42</xdr:row>
      <xdr:rowOff>92407</xdr:rowOff>
    </xdr:to>
    <xdr:cxnSp macro="">
      <xdr:nvCxnSpPr>
        <xdr:cNvPr id="449" name="直線コネクタ 448">
          <a:extLst>
            <a:ext uri="{FF2B5EF4-FFF2-40B4-BE49-F238E27FC236}">
              <a16:creationId xmlns:a16="http://schemas.microsoft.com/office/drawing/2014/main" id="{10518426-DA61-493A-8AB7-23200C7F0850}"/>
            </a:ext>
          </a:extLst>
        </xdr:cNvPr>
        <xdr:cNvCxnSpPr/>
      </xdr:nvCxnSpPr>
      <xdr:spPr>
        <a:xfrm>
          <a:off x="22072600" y="7293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120658</xdr:rowOff>
    </xdr:from>
    <xdr:ext cx="690189" cy="259045"/>
    <xdr:sp macro="" textlink="">
      <xdr:nvSpPr>
        <xdr:cNvPr id="450" name="【一般廃棄物処理施設】&#10;一人当たり有形固定資産（償却資産）額最大値テキスト">
          <a:extLst>
            <a:ext uri="{FF2B5EF4-FFF2-40B4-BE49-F238E27FC236}">
              <a16:creationId xmlns:a16="http://schemas.microsoft.com/office/drawing/2014/main" id="{866C3916-D9CD-4B8A-B49D-2F90614F77CC}"/>
            </a:ext>
          </a:extLst>
        </xdr:cNvPr>
        <xdr:cNvSpPr txBox="1"/>
      </xdr:nvSpPr>
      <xdr:spPr>
        <a:xfrm>
          <a:off x="22199600" y="56070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2531</xdr:rowOff>
    </xdr:from>
    <xdr:to>
      <xdr:col>116</xdr:col>
      <xdr:colOff>152400</xdr:colOff>
      <xdr:row>34</xdr:row>
      <xdr:rowOff>2531</xdr:rowOff>
    </xdr:to>
    <xdr:cxnSp macro="">
      <xdr:nvCxnSpPr>
        <xdr:cNvPr id="451" name="直線コネクタ 450">
          <a:extLst>
            <a:ext uri="{FF2B5EF4-FFF2-40B4-BE49-F238E27FC236}">
              <a16:creationId xmlns:a16="http://schemas.microsoft.com/office/drawing/2014/main" id="{76265B7F-AA8D-458A-B5F1-C7DCDEDCB961}"/>
            </a:ext>
          </a:extLst>
        </xdr:cNvPr>
        <xdr:cNvCxnSpPr/>
      </xdr:nvCxnSpPr>
      <xdr:spPr>
        <a:xfrm>
          <a:off x="22072600" y="583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64850</xdr:rowOff>
    </xdr:from>
    <xdr:ext cx="599010" cy="259045"/>
    <xdr:sp macro="" textlink="">
      <xdr:nvSpPr>
        <xdr:cNvPr id="452" name="【一般廃棄物処理施設】&#10;一人当たり有形固定資産（償却資産）額平均値テキスト">
          <a:extLst>
            <a:ext uri="{FF2B5EF4-FFF2-40B4-BE49-F238E27FC236}">
              <a16:creationId xmlns:a16="http://schemas.microsoft.com/office/drawing/2014/main" id="{4C65A312-F0F0-4823-8594-0201F6A6FFFD}"/>
            </a:ext>
          </a:extLst>
        </xdr:cNvPr>
        <xdr:cNvSpPr txBox="1"/>
      </xdr:nvSpPr>
      <xdr:spPr>
        <a:xfrm>
          <a:off x="22199600" y="69228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41973</xdr:rowOff>
    </xdr:from>
    <xdr:to>
      <xdr:col>116</xdr:col>
      <xdr:colOff>114300</xdr:colOff>
      <xdr:row>41</xdr:row>
      <xdr:rowOff>143573</xdr:rowOff>
    </xdr:to>
    <xdr:sp macro="" textlink="">
      <xdr:nvSpPr>
        <xdr:cNvPr id="453" name="フローチャート: 判断 452">
          <a:extLst>
            <a:ext uri="{FF2B5EF4-FFF2-40B4-BE49-F238E27FC236}">
              <a16:creationId xmlns:a16="http://schemas.microsoft.com/office/drawing/2014/main" id="{22188FDC-456E-4118-B11A-DBD66453E726}"/>
            </a:ext>
          </a:extLst>
        </xdr:cNvPr>
        <xdr:cNvSpPr/>
      </xdr:nvSpPr>
      <xdr:spPr>
        <a:xfrm>
          <a:off x="22110700" y="707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49291</xdr:rowOff>
    </xdr:from>
    <xdr:to>
      <xdr:col>112</xdr:col>
      <xdr:colOff>38100</xdr:colOff>
      <xdr:row>41</xdr:row>
      <xdr:rowOff>150891</xdr:rowOff>
    </xdr:to>
    <xdr:sp macro="" textlink="">
      <xdr:nvSpPr>
        <xdr:cNvPr id="454" name="フローチャート: 判断 453">
          <a:extLst>
            <a:ext uri="{FF2B5EF4-FFF2-40B4-BE49-F238E27FC236}">
              <a16:creationId xmlns:a16="http://schemas.microsoft.com/office/drawing/2014/main" id="{E7F8426C-7C76-4DB3-A987-DA5056F2A8EC}"/>
            </a:ext>
          </a:extLst>
        </xdr:cNvPr>
        <xdr:cNvSpPr/>
      </xdr:nvSpPr>
      <xdr:spPr>
        <a:xfrm>
          <a:off x="21272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61513</xdr:rowOff>
    </xdr:from>
    <xdr:to>
      <xdr:col>107</xdr:col>
      <xdr:colOff>101600</xdr:colOff>
      <xdr:row>41</xdr:row>
      <xdr:rowOff>163113</xdr:rowOff>
    </xdr:to>
    <xdr:sp macro="" textlink="">
      <xdr:nvSpPr>
        <xdr:cNvPr id="455" name="フローチャート: 判断 454">
          <a:extLst>
            <a:ext uri="{FF2B5EF4-FFF2-40B4-BE49-F238E27FC236}">
              <a16:creationId xmlns:a16="http://schemas.microsoft.com/office/drawing/2014/main" id="{383B4B6A-047A-419E-9071-6592D9DF3E74}"/>
            </a:ext>
          </a:extLst>
        </xdr:cNvPr>
        <xdr:cNvSpPr/>
      </xdr:nvSpPr>
      <xdr:spPr>
        <a:xfrm>
          <a:off x="20383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10958</xdr:rowOff>
    </xdr:from>
    <xdr:to>
      <xdr:col>102</xdr:col>
      <xdr:colOff>165100</xdr:colOff>
      <xdr:row>41</xdr:row>
      <xdr:rowOff>112558</xdr:rowOff>
    </xdr:to>
    <xdr:sp macro="" textlink="">
      <xdr:nvSpPr>
        <xdr:cNvPr id="456" name="フローチャート: 判断 455">
          <a:extLst>
            <a:ext uri="{FF2B5EF4-FFF2-40B4-BE49-F238E27FC236}">
              <a16:creationId xmlns:a16="http://schemas.microsoft.com/office/drawing/2014/main" id="{69F0F6A9-7251-46BC-BD97-21C01BFE944A}"/>
            </a:ext>
          </a:extLst>
        </xdr:cNvPr>
        <xdr:cNvSpPr/>
      </xdr:nvSpPr>
      <xdr:spPr>
        <a:xfrm>
          <a:off x="19494500" y="704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17542</xdr:rowOff>
    </xdr:from>
    <xdr:to>
      <xdr:col>98</xdr:col>
      <xdr:colOff>38100</xdr:colOff>
      <xdr:row>41</xdr:row>
      <xdr:rowOff>119142</xdr:rowOff>
    </xdr:to>
    <xdr:sp macro="" textlink="">
      <xdr:nvSpPr>
        <xdr:cNvPr id="457" name="フローチャート: 判断 456">
          <a:extLst>
            <a:ext uri="{FF2B5EF4-FFF2-40B4-BE49-F238E27FC236}">
              <a16:creationId xmlns:a16="http://schemas.microsoft.com/office/drawing/2014/main" id="{3433033B-D9BB-496B-8878-46C5C16A3239}"/>
            </a:ext>
          </a:extLst>
        </xdr:cNvPr>
        <xdr:cNvSpPr/>
      </xdr:nvSpPr>
      <xdr:spPr>
        <a:xfrm>
          <a:off x="18605500" y="704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8" name="テキスト ボックス 457">
          <a:extLst>
            <a:ext uri="{FF2B5EF4-FFF2-40B4-BE49-F238E27FC236}">
              <a16:creationId xmlns:a16="http://schemas.microsoft.com/office/drawing/2014/main" id="{6BF4EF3B-DC0A-4A0A-92B9-22181B67443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9" name="テキスト ボックス 458">
          <a:extLst>
            <a:ext uri="{FF2B5EF4-FFF2-40B4-BE49-F238E27FC236}">
              <a16:creationId xmlns:a16="http://schemas.microsoft.com/office/drawing/2014/main" id="{3885C543-8BFE-43D4-ADBE-88671367E86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0" name="テキスト ボックス 459">
          <a:extLst>
            <a:ext uri="{FF2B5EF4-FFF2-40B4-BE49-F238E27FC236}">
              <a16:creationId xmlns:a16="http://schemas.microsoft.com/office/drawing/2014/main" id="{CCAA51D4-BF8A-44B3-A9CA-EAD7ADC0AC5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1" name="テキスト ボックス 460">
          <a:extLst>
            <a:ext uri="{FF2B5EF4-FFF2-40B4-BE49-F238E27FC236}">
              <a16:creationId xmlns:a16="http://schemas.microsoft.com/office/drawing/2014/main" id="{4A8C6AE6-D07F-439F-9DF3-2CE1D272815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2" name="テキスト ボックス 461">
          <a:extLst>
            <a:ext uri="{FF2B5EF4-FFF2-40B4-BE49-F238E27FC236}">
              <a16:creationId xmlns:a16="http://schemas.microsoft.com/office/drawing/2014/main" id="{0C702103-2055-4C25-BA36-3369BB20380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89038</xdr:rowOff>
    </xdr:from>
    <xdr:to>
      <xdr:col>116</xdr:col>
      <xdr:colOff>114300</xdr:colOff>
      <xdr:row>42</xdr:row>
      <xdr:rowOff>19188</xdr:rowOff>
    </xdr:to>
    <xdr:sp macro="" textlink="">
      <xdr:nvSpPr>
        <xdr:cNvPr id="463" name="楕円 462">
          <a:extLst>
            <a:ext uri="{FF2B5EF4-FFF2-40B4-BE49-F238E27FC236}">
              <a16:creationId xmlns:a16="http://schemas.microsoft.com/office/drawing/2014/main" id="{26A9B18F-6755-4AA5-AAAF-EFDA70D0F4F3}"/>
            </a:ext>
          </a:extLst>
        </xdr:cNvPr>
        <xdr:cNvSpPr/>
      </xdr:nvSpPr>
      <xdr:spPr>
        <a:xfrm>
          <a:off x="22110700" y="711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20400</xdr:rowOff>
    </xdr:from>
    <xdr:ext cx="599010" cy="259045"/>
    <xdr:sp macro="" textlink="">
      <xdr:nvSpPr>
        <xdr:cNvPr id="464" name="【一般廃棄物処理施設】&#10;一人当たり有形固定資産（償却資産）額該当値テキスト">
          <a:extLst>
            <a:ext uri="{FF2B5EF4-FFF2-40B4-BE49-F238E27FC236}">
              <a16:creationId xmlns:a16="http://schemas.microsoft.com/office/drawing/2014/main" id="{C8C92655-B9FC-4FA6-AB77-65161E3F1780}"/>
            </a:ext>
          </a:extLst>
        </xdr:cNvPr>
        <xdr:cNvSpPr txBox="1"/>
      </xdr:nvSpPr>
      <xdr:spPr>
        <a:xfrm>
          <a:off x="22199600" y="7049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85662</xdr:rowOff>
    </xdr:from>
    <xdr:to>
      <xdr:col>112</xdr:col>
      <xdr:colOff>38100</xdr:colOff>
      <xdr:row>42</xdr:row>
      <xdr:rowOff>15812</xdr:rowOff>
    </xdr:to>
    <xdr:sp macro="" textlink="">
      <xdr:nvSpPr>
        <xdr:cNvPr id="465" name="楕円 464">
          <a:extLst>
            <a:ext uri="{FF2B5EF4-FFF2-40B4-BE49-F238E27FC236}">
              <a16:creationId xmlns:a16="http://schemas.microsoft.com/office/drawing/2014/main" id="{E989428A-25AB-4354-9DB6-946B197491DB}"/>
            </a:ext>
          </a:extLst>
        </xdr:cNvPr>
        <xdr:cNvSpPr/>
      </xdr:nvSpPr>
      <xdr:spPr>
        <a:xfrm>
          <a:off x="21272500" y="711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136462</xdr:rowOff>
    </xdr:from>
    <xdr:to>
      <xdr:col>116</xdr:col>
      <xdr:colOff>63500</xdr:colOff>
      <xdr:row>41</xdr:row>
      <xdr:rowOff>139838</xdr:rowOff>
    </xdr:to>
    <xdr:cxnSp macro="">
      <xdr:nvCxnSpPr>
        <xdr:cNvPr id="466" name="直線コネクタ 465">
          <a:extLst>
            <a:ext uri="{FF2B5EF4-FFF2-40B4-BE49-F238E27FC236}">
              <a16:creationId xmlns:a16="http://schemas.microsoft.com/office/drawing/2014/main" id="{187CF005-7BF4-4EBC-A28A-1522772CFB4D}"/>
            </a:ext>
          </a:extLst>
        </xdr:cNvPr>
        <xdr:cNvCxnSpPr/>
      </xdr:nvCxnSpPr>
      <xdr:spPr>
        <a:xfrm>
          <a:off x="21323300" y="7165912"/>
          <a:ext cx="838200" cy="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96340</xdr:rowOff>
    </xdr:from>
    <xdr:to>
      <xdr:col>107</xdr:col>
      <xdr:colOff>101600</xdr:colOff>
      <xdr:row>42</xdr:row>
      <xdr:rowOff>26490</xdr:rowOff>
    </xdr:to>
    <xdr:sp macro="" textlink="">
      <xdr:nvSpPr>
        <xdr:cNvPr id="467" name="楕円 466">
          <a:extLst>
            <a:ext uri="{FF2B5EF4-FFF2-40B4-BE49-F238E27FC236}">
              <a16:creationId xmlns:a16="http://schemas.microsoft.com/office/drawing/2014/main" id="{92527614-6E15-4EE2-B572-356DCC231BD3}"/>
            </a:ext>
          </a:extLst>
        </xdr:cNvPr>
        <xdr:cNvSpPr/>
      </xdr:nvSpPr>
      <xdr:spPr>
        <a:xfrm>
          <a:off x="20383500" y="712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136462</xdr:rowOff>
    </xdr:from>
    <xdr:to>
      <xdr:col>111</xdr:col>
      <xdr:colOff>177800</xdr:colOff>
      <xdr:row>41</xdr:row>
      <xdr:rowOff>147140</xdr:rowOff>
    </xdr:to>
    <xdr:cxnSp macro="">
      <xdr:nvCxnSpPr>
        <xdr:cNvPr id="468" name="直線コネクタ 467">
          <a:extLst>
            <a:ext uri="{FF2B5EF4-FFF2-40B4-BE49-F238E27FC236}">
              <a16:creationId xmlns:a16="http://schemas.microsoft.com/office/drawing/2014/main" id="{20EB9C9B-1250-4BDC-92A2-79CB003CD640}"/>
            </a:ext>
          </a:extLst>
        </xdr:cNvPr>
        <xdr:cNvCxnSpPr/>
      </xdr:nvCxnSpPr>
      <xdr:spPr>
        <a:xfrm flipV="1">
          <a:off x="20434300" y="7165912"/>
          <a:ext cx="889000" cy="1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98670</xdr:rowOff>
    </xdr:from>
    <xdr:to>
      <xdr:col>102</xdr:col>
      <xdr:colOff>165100</xdr:colOff>
      <xdr:row>42</xdr:row>
      <xdr:rowOff>28820</xdr:rowOff>
    </xdr:to>
    <xdr:sp macro="" textlink="">
      <xdr:nvSpPr>
        <xdr:cNvPr id="469" name="楕円 468">
          <a:extLst>
            <a:ext uri="{FF2B5EF4-FFF2-40B4-BE49-F238E27FC236}">
              <a16:creationId xmlns:a16="http://schemas.microsoft.com/office/drawing/2014/main" id="{D3D65AB4-3670-433D-8F00-D4DD6E01DB5F}"/>
            </a:ext>
          </a:extLst>
        </xdr:cNvPr>
        <xdr:cNvSpPr/>
      </xdr:nvSpPr>
      <xdr:spPr>
        <a:xfrm>
          <a:off x="19494500" y="712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147140</xdr:rowOff>
    </xdr:from>
    <xdr:to>
      <xdr:col>107</xdr:col>
      <xdr:colOff>50800</xdr:colOff>
      <xdr:row>41</xdr:row>
      <xdr:rowOff>149470</xdr:rowOff>
    </xdr:to>
    <xdr:cxnSp macro="">
      <xdr:nvCxnSpPr>
        <xdr:cNvPr id="470" name="直線コネクタ 469">
          <a:extLst>
            <a:ext uri="{FF2B5EF4-FFF2-40B4-BE49-F238E27FC236}">
              <a16:creationId xmlns:a16="http://schemas.microsoft.com/office/drawing/2014/main" id="{11E8A744-32BA-4F9F-A802-C572866C76E2}"/>
            </a:ext>
          </a:extLst>
        </xdr:cNvPr>
        <xdr:cNvCxnSpPr/>
      </xdr:nvCxnSpPr>
      <xdr:spPr>
        <a:xfrm flipV="1">
          <a:off x="19545300" y="7176590"/>
          <a:ext cx="889000" cy="2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104741</xdr:rowOff>
    </xdr:from>
    <xdr:to>
      <xdr:col>98</xdr:col>
      <xdr:colOff>38100</xdr:colOff>
      <xdr:row>42</xdr:row>
      <xdr:rowOff>34891</xdr:rowOff>
    </xdr:to>
    <xdr:sp macro="" textlink="">
      <xdr:nvSpPr>
        <xdr:cNvPr id="471" name="楕円 470">
          <a:extLst>
            <a:ext uri="{FF2B5EF4-FFF2-40B4-BE49-F238E27FC236}">
              <a16:creationId xmlns:a16="http://schemas.microsoft.com/office/drawing/2014/main" id="{5C41B0F6-8948-4361-A362-276C0427822E}"/>
            </a:ext>
          </a:extLst>
        </xdr:cNvPr>
        <xdr:cNvSpPr/>
      </xdr:nvSpPr>
      <xdr:spPr>
        <a:xfrm>
          <a:off x="18605500" y="713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149470</xdr:rowOff>
    </xdr:from>
    <xdr:to>
      <xdr:col>102</xdr:col>
      <xdr:colOff>114300</xdr:colOff>
      <xdr:row>41</xdr:row>
      <xdr:rowOff>155541</xdr:rowOff>
    </xdr:to>
    <xdr:cxnSp macro="">
      <xdr:nvCxnSpPr>
        <xdr:cNvPr id="472" name="直線コネクタ 471">
          <a:extLst>
            <a:ext uri="{FF2B5EF4-FFF2-40B4-BE49-F238E27FC236}">
              <a16:creationId xmlns:a16="http://schemas.microsoft.com/office/drawing/2014/main" id="{59292932-D6D9-4627-8B22-92895E43514B}"/>
            </a:ext>
          </a:extLst>
        </xdr:cNvPr>
        <xdr:cNvCxnSpPr/>
      </xdr:nvCxnSpPr>
      <xdr:spPr>
        <a:xfrm flipV="1">
          <a:off x="18656300" y="7178920"/>
          <a:ext cx="889000" cy="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167418</xdr:rowOff>
    </xdr:from>
    <xdr:ext cx="599010" cy="259045"/>
    <xdr:sp macro="" textlink="">
      <xdr:nvSpPr>
        <xdr:cNvPr id="473" name="n_1aveValue【一般廃棄物処理施設】&#10;一人当たり有形固定資産（償却資産）額">
          <a:extLst>
            <a:ext uri="{FF2B5EF4-FFF2-40B4-BE49-F238E27FC236}">
              <a16:creationId xmlns:a16="http://schemas.microsoft.com/office/drawing/2014/main" id="{B59333AD-D7E2-4507-9CD5-47D4E7F8A33B}"/>
            </a:ext>
          </a:extLst>
        </xdr:cNvPr>
        <xdr:cNvSpPr txBox="1"/>
      </xdr:nvSpPr>
      <xdr:spPr>
        <a:xfrm>
          <a:off x="21011095" y="685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8190</xdr:rowOff>
    </xdr:from>
    <xdr:ext cx="599010" cy="259045"/>
    <xdr:sp macro="" textlink="">
      <xdr:nvSpPr>
        <xdr:cNvPr id="474" name="n_2aveValue【一般廃棄物処理施設】&#10;一人当たり有形固定資産（償却資産）額">
          <a:extLst>
            <a:ext uri="{FF2B5EF4-FFF2-40B4-BE49-F238E27FC236}">
              <a16:creationId xmlns:a16="http://schemas.microsoft.com/office/drawing/2014/main" id="{E7546B49-B070-48AE-A303-71863A7560DB}"/>
            </a:ext>
          </a:extLst>
        </xdr:cNvPr>
        <xdr:cNvSpPr txBox="1"/>
      </xdr:nvSpPr>
      <xdr:spPr>
        <a:xfrm>
          <a:off x="20134795" y="686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129085</xdr:rowOff>
    </xdr:from>
    <xdr:ext cx="599010" cy="259045"/>
    <xdr:sp macro="" textlink="">
      <xdr:nvSpPr>
        <xdr:cNvPr id="475" name="n_3aveValue【一般廃棄物処理施設】&#10;一人当たり有形固定資産（償却資産）額">
          <a:extLst>
            <a:ext uri="{FF2B5EF4-FFF2-40B4-BE49-F238E27FC236}">
              <a16:creationId xmlns:a16="http://schemas.microsoft.com/office/drawing/2014/main" id="{0F388665-0EF5-4E0A-81B6-E6851486E148}"/>
            </a:ext>
          </a:extLst>
        </xdr:cNvPr>
        <xdr:cNvSpPr txBox="1"/>
      </xdr:nvSpPr>
      <xdr:spPr>
        <a:xfrm>
          <a:off x="19245795" y="6815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135669</xdr:rowOff>
    </xdr:from>
    <xdr:ext cx="599010" cy="259045"/>
    <xdr:sp macro="" textlink="">
      <xdr:nvSpPr>
        <xdr:cNvPr id="476" name="n_4aveValue【一般廃棄物処理施設】&#10;一人当たり有形固定資産（償却資産）額">
          <a:extLst>
            <a:ext uri="{FF2B5EF4-FFF2-40B4-BE49-F238E27FC236}">
              <a16:creationId xmlns:a16="http://schemas.microsoft.com/office/drawing/2014/main" id="{F529A61E-0833-49A6-B6A4-F3D52131FF5C}"/>
            </a:ext>
          </a:extLst>
        </xdr:cNvPr>
        <xdr:cNvSpPr txBox="1"/>
      </xdr:nvSpPr>
      <xdr:spPr>
        <a:xfrm>
          <a:off x="18356795" y="682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42</xdr:row>
      <xdr:rowOff>6939</xdr:rowOff>
    </xdr:from>
    <xdr:ext cx="599010" cy="259045"/>
    <xdr:sp macro="" textlink="">
      <xdr:nvSpPr>
        <xdr:cNvPr id="477" name="n_1mainValue【一般廃棄物処理施設】&#10;一人当たり有形固定資産（償却資産）額">
          <a:extLst>
            <a:ext uri="{FF2B5EF4-FFF2-40B4-BE49-F238E27FC236}">
              <a16:creationId xmlns:a16="http://schemas.microsoft.com/office/drawing/2014/main" id="{E08CBD0B-91C5-4F03-8F46-C8E6CD9D03CD}"/>
            </a:ext>
          </a:extLst>
        </xdr:cNvPr>
        <xdr:cNvSpPr txBox="1"/>
      </xdr:nvSpPr>
      <xdr:spPr>
        <a:xfrm>
          <a:off x="21011095" y="7207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42</xdr:row>
      <xdr:rowOff>17617</xdr:rowOff>
    </xdr:from>
    <xdr:ext cx="599010" cy="259045"/>
    <xdr:sp macro="" textlink="">
      <xdr:nvSpPr>
        <xdr:cNvPr id="478" name="n_2mainValue【一般廃棄物処理施設】&#10;一人当たり有形固定資産（償却資産）額">
          <a:extLst>
            <a:ext uri="{FF2B5EF4-FFF2-40B4-BE49-F238E27FC236}">
              <a16:creationId xmlns:a16="http://schemas.microsoft.com/office/drawing/2014/main" id="{B29D0AEB-7255-4A8B-A32A-6753BDF7E555}"/>
            </a:ext>
          </a:extLst>
        </xdr:cNvPr>
        <xdr:cNvSpPr txBox="1"/>
      </xdr:nvSpPr>
      <xdr:spPr>
        <a:xfrm>
          <a:off x="20134795" y="7218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42</xdr:row>
      <xdr:rowOff>19947</xdr:rowOff>
    </xdr:from>
    <xdr:ext cx="599010" cy="259045"/>
    <xdr:sp macro="" textlink="">
      <xdr:nvSpPr>
        <xdr:cNvPr id="479" name="n_3mainValue【一般廃棄物処理施設】&#10;一人当たり有形固定資産（償却資産）額">
          <a:extLst>
            <a:ext uri="{FF2B5EF4-FFF2-40B4-BE49-F238E27FC236}">
              <a16:creationId xmlns:a16="http://schemas.microsoft.com/office/drawing/2014/main" id="{47D676F7-C48A-45CA-A267-1125EE48DD84}"/>
            </a:ext>
          </a:extLst>
        </xdr:cNvPr>
        <xdr:cNvSpPr txBox="1"/>
      </xdr:nvSpPr>
      <xdr:spPr>
        <a:xfrm>
          <a:off x="19245795" y="7220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26018</xdr:rowOff>
    </xdr:from>
    <xdr:ext cx="534377" cy="259045"/>
    <xdr:sp macro="" textlink="">
      <xdr:nvSpPr>
        <xdr:cNvPr id="480" name="n_4mainValue【一般廃棄物処理施設】&#10;一人当たり有形固定資産（償却資産）額">
          <a:extLst>
            <a:ext uri="{FF2B5EF4-FFF2-40B4-BE49-F238E27FC236}">
              <a16:creationId xmlns:a16="http://schemas.microsoft.com/office/drawing/2014/main" id="{A1BAB165-838B-440F-B422-7B2543C01248}"/>
            </a:ext>
          </a:extLst>
        </xdr:cNvPr>
        <xdr:cNvSpPr txBox="1"/>
      </xdr:nvSpPr>
      <xdr:spPr>
        <a:xfrm>
          <a:off x="18389111" y="722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1" name="正方形/長方形 480">
          <a:extLst>
            <a:ext uri="{FF2B5EF4-FFF2-40B4-BE49-F238E27FC236}">
              <a16:creationId xmlns:a16="http://schemas.microsoft.com/office/drawing/2014/main" id="{DF09AE5E-CDBF-4FEB-A7B5-11393F30693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2" name="正方形/長方形 481">
          <a:extLst>
            <a:ext uri="{FF2B5EF4-FFF2-40B4-BE49-F238E27FC236}">
              <a16:creationId xmlns:a16="http://schemas.microsoft.com/office/drawing/2014/main" id="{B26A6F70-75B4-489E-AB5F-7A03E1E1C63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3" name="正方形/長方形 482">
          <a:extLst>
            <a:ext uri="{FF2B5EF4-FFF2-40B4-BE49-F238E27FC236}">
              <a16:creationId xmlns:a16="http://schemas.microsoft.com/office/drawing/2014/main" id="{CFFF48A2-DCE6-4F34-B06D-5BA5A141B3C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4" name="正方形/長方形 483">
          <a:extLst>
            <a:ext uri="{FF2B5EF4-FFF2-40B4-BE49-F238E27FC236}">
              <a16:creationId xmlns:a16="http://schemas.microsoft.com/office/drawing/2014/main" id="{355D0036-E399-4D33-B873-2FFB6170755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5" name="正方形/長方形 484">
          <a:extLst>
            <a:ext uri="{FF2B5EF4-FFF2-40B4-BE49-F238E27FC236}">
              <a16:creationId xmlns:a16="http://schemas.microsoft.com/office/drawing/2014/main" id="{40AFD222-F6F0-4807-9631-14FD5EAE209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6" name="正方形/長方形 485">
          <a:extLst>
            <a:ext uri="{FF2B5EF4-FFF2-40B4-BE49-F238E27FC236}">
              <a16:creationId xmlns:a16="http://schemas.microsoft.com/office/drawing/2014/main" id="{65B201FC-ABF8-4BBA-A772-244DB5D062A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7" name="正方形/長方形 486">
          <a:extLst>
            <a:ext uri="{FF2B5EF4-FFF2-40B4-BE49-F238E27FC236}">
              <a16:creationId xmlns:a16="http://schemas.microsoft.com/office/drawing/2014/main" id="{074DA9D7-BAE2-42ED-AA19-14E6239E504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8" name="正方形/長方形 487">
          <a:extLst>
            <a:ext uri="{FF2B5EF4-FFF2-40B4-BE49-F238E27FC236}">
              <a16:creationId xmlns:a16="http://schemas.microsoft.com/office/drawing/2014/main" id="{11584405-48B9-4E3B-8E3F-18466568D04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9" name="テキスト ボックス 488">
          <a:extLst>
            <a:ext uri="{FF2B5EF4-FFF2-40B4-BE49-F238E27FC236}">
              <a16:creationId xmlns:a16="http://schemas.microsoft.com/office/drawing/2014/main" id="{97017192-B5FB-4EFC-83EE-6C4AD0EAD86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0" name="直線コネクタ 489">
          <a:extLst>
            <a:ext uri="{FF2B5EF4-FFF2-40B4-BE49-F238E27FC236}">
              <a16:creationId xmlns:a16="http://schemas.microsoft.com/office/drawing/2014/main" id="{18065029-5D5E-4BCD-B1E1-EF589AD8D72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1" name="テキスト ボックス 490">
          <a:extLst>
            <a:ext uri="{FF2B5EF4-FFF2-40B4-BE49-F238E27FC236}">
              <a16:creationId xmlns:a16="http://schemas.microsoft.com/office/drawing/2014/main" id="{87407BFB-22A6-4357-87D7-AB142F332EB7}"/>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2" name="直線コネクタ 491">
          <a:extLst>
            <a:ext uri="{FF2B5EF4-FFF2-40B4-BE49-F238E27FC236}">
              <a16:creationId xmlns:a16="http://schemas.microsoft.com/office/drawing/2014/main" id="{D7DC971F-C57C-4C4C-BCA3-C74176DEE05B}"/>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93" name="テキスト ボックス 492">
          <a:extLst>
            <a:ext uri="{FF2B5EF4-FFF2-40B4-BE49-F238E27FC236}">
              <a16:creationId xmlns:a16="http://schemas.microsoft.com/office/drawing/2014/main" id="{F2153E0F-59D3-413F-87C3-07B19F6C944D}"/>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4" name="直線コネクタ 493">
          <a:extLst>
            <a:ext uri="{FF2B5EF4-FFF2-40B4-BE49-F238E27FC236}">
              <a16:creationId xmlns:a16="http://schemas.microsoft.com/office/drawing/2014/main" id="{269AA640-7B05-46C8-9F53-A7095911EF22}"/>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5" name="テキスト ボックス 494">
          <a:extLst>
            <a:ext uri="{FF2B5EF4-FFF2-40B4-BE49-F238E27FC236}">
              <a16:creationId xmlns:a16="http://schemas.microsoft.com/office/drawing/2014/main" id="{8F428A3C-C8B2-4550-B419-22574F2172BE}"/>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6" name="直線コネクタ 495">
          <a:extLst>
            <a:ext uri="{FF2B5EF4-FFF2-40B4-BE49-F238E27FC236}">
              <a16:creationId xmlns:a16="http://schemas.microsoft.com/office/drawing/2014/main" id="{644430ED-82CD-4F05-B35E-F29AF3356428}"/>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7" name="テキスト ボックス 496">
          <a:extLst>
            <a:ext uri="{FF2B5EF4-FFF2-40B4-BE49-F238E27FC236}">
              <a16:creationId xmlns:a16="http://schemas.microsoft.com/office/drawing/2014/main" id="{BE18C241-D9BF-4F65-BA08-4462F0BCA387}"/>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8" name="直線コネクタ 497">
          <a:extLst>
            <a:ext uri="{FF2B5EF4-FFF2-40B4-BE49-F238E27FC236}">
              <a16:creationId xmlns:a16="http://schemas.microsoft.com/office/drawing/2014/main" id="{D12F637A-E471-4D14-AD1B-E1691CC82193}"/>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9" name="テキスト ボックス 498">
          <a:extLst>
            <a:ext uri="{FF2B5EF4-FFF2-40B4-BE49-F238E27FC236}">
              <a16:creationId xmlns:a16="http://schemas.microsoft.com/office/drawing/2014/main" id="{6180AB32-E404-49CA-8721-78A6C03AB7FB}"/>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0" name="直線コネクタ 499">
          <a:extLst>
            <a:ext uri="{FF2B5EF4-FFF2-40B4-BE49-F238E27FC236}">
              <a16:creationId xmlns:a16="http://schemas.microsoft.com/office/drawing/2014/main" id="{D3AD4857-5C4D-4C10-96C2-C1EE27ACCFE6}"/>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1" name="テキスト ボックス 500">
          <a:extLst>
            <a:ext uri="{FF2B5EF4-FFF2-40B4-BE49-F238E27FC236}">
              <a16:creationId xmlns:a16="http://schemas.microsoft.com/office/drawing/2014/main" id="{0CAE6BD5-D062-41A8-8130-383E35240E5A}"/>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2" name="直線コネクタ 501">
          <a:extLst>
            <a:ext uri="{FF2B5EF4-FFF2-40B4-BE49-F238E27FC236}">
              <a16:creationId xmlns:a16="http://schemas.microsoft.com/office/drawing/2014/main" id="{F21F9DCA-8AC3-4243-B9F6-01C55F4F2727}"/>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03" name="テキスト ボックス 502">
          <a:extLst>
            <a:ext uri="{FF2B5EF4-FFF2-40B4-BE49-F238E27FC236}">
              <a16:creationId xmlns:a16="http://schemas.microsoft.com/office/drawing/2014/main" id="{6C65A916-D89D-4020-A0E4-A4DFFCB1DE95}"/>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4" name="直線コネクタ 503">
          <a:extLst>
            <a:ext uri="{FF2B5EF4-FFF2-40B4-BE49-F238E27FC236}">
              <a16:creationId xmlns:a16="http://schemas.microsoft.com/office/drawing/2014/main" id="{91767D92-BD29-4535-A85A-F95E3095FE8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5" name="【保健センター・保健所】&#10;有形固定資産減価償却率グラフ枠">
          <a:extLst>
            <a:ext uri="{FF2B5EF4-FFF2-40B4-BE49-F238E27FC236}">
              <a16:creationId xmlns:a16="http://schemas.microsoft.com/office/drawing/2014/main" id="{0BB3E577-FDC4-434A-9953-D4D33E9ABAB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40822</xdr:rowOff>
    </xdr:to>
    <xdr:cxnSp macro="">
      <xdr:nvCxnSpPr>
        <xdr:cNvPr id="506" name="直線コネクタ 505">
          <a:extLst>
            <a:ext uri="{FF2B5EF4-FFF2-40B4-BE49-F238E27FC236}">
              <a16:creationId xmlns:a16="http://schemas.microsoft.com/office/drawing/2014/main" id="{629468B0-FEFE-40DB-BF90-3FD077260283}"/>
            </a:ext>
          </a:extLst>
        </xdr:cNvPr>
        <xdr:cNvCxnSpPr/>
      </xdr:nvCxnSpPr>
      <xdr:spPr>
        <a:xfrm flipV="1">
          <a:off x="16318864" y="9535885"/>
          <a:ext cx="0" cy="147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507" name="【保健センター・保健所】&#10;有形固定資産減価償却率最小値テキスト">
          <a:extLst>
            <a:ext uri="{FF2B5EF4-FFF2-40B4-BE49-F238E27FC236}">
              <a16:creationId xmlns:a16="http://schemas.microsoft.com/office/drawing/2014/main" id="{0D7F459D-2F5E-4F41-9EA6-68B6EDB9DA0B}"/>
            </a:ext>
          </a:extLst>
        </xdr:cNvPr>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508" name="直線コネクタ 507">
          <a:extLst>
            <a:ext uri="{FF2B5EF4-FFF2-40B4-BE49-F238E27FC236}">
              <a16:creationId xmlns:a16="http://schemas.microsoft.com/office/drawing/2014/main" id="{EB32E130-4F8A-42AF-ACCC-9629E9FEA9A9}"/>
            </a:ext>
          </a:extLst>
        </xdr:cNvPr>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509" name="【保健センター・保健所】&#10;有形固定資産減価償却率最大値テキスト">
          <a:extLst>
            <a:ext uri="{FF2B5EF4-FFF2-40B4-BE49-F238E27FC236}">
              <a16:creationId xmlns:a16="http://schemas.microsoft.com/office/drawing/2014/main" id="{F0E4478E-B01D-4F59-AD4C-075152E14128}"/>
            </a:ext>
          </a:extLst>
        </xdr:cNvPr>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510" name="直線コネクタ 509">
          <a:extLst>
            <a:ext uri="{FF2B5EF4-FFF2-40B4-BE49-F238E27FC236}">
              <a16:creationId xmlns:a16="http://schemas.microsoft.com/office/drawing/2014/main" id="{FC8BC56A-DBEA-4BD9-9FE1-F13423821C35}"/>
            </a:ext>
          </a:extLst>
        </xdr:cNvPr>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158223</xdr:rowOff>
    </xdr:from>
    <xdr:ext cx="405111" cy="259045"/>
    <xdr:sp macro="" textlink="">
      <xdr:nvSpPr>
        <xdr:cNvPr id="511" name="【保健センター・保健所】&#10;有形固定資産減価償却率平均値テキスト">
          <a:extLst>
            <a:ext uri="{FF2B5EF4-FFF2-40B4-BE49-F238E27FC236}">
              <a16:creationId xmlns:a16="http://schemas.microsoft.com/office/drawing/2014/main" id="{53BCC128-46D5-4507-8FC0-F5FBFB33EB1D}"/>
            </a:ext>
          </a:extLst>
        </xdr:cNvPr>
        <xdr:cNvSpPr txBox="1"/>
      </xdr:nvSpPr>
      <xdr:spPr>
        <a:xfrm>
          <a:off x="16357600" y="10102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135346</xdr:rowOff>
    </xdr:from>
    <xdr:to>
      <xdr:col>85</xdr:col>
      <xdr:colOff>177800</xdr:colOff>
      <xdr:row>60</xdr:row>
      <xdr:rowOff>65496</xdr:rowOff>
    </xdr:to>
    <xdr:sp macro="" textlink="">
      <xdr:nvSpPr>
        <xdr:cNvPr id="512" name="フローチャート: 判断 511">
          <a:extLst>
            <a:ext uri="{FF2B5EF4-FFF2-40B4-BE49-F238E27FC236}">
              <a16:creationId xmlns:a16="http://schemas.microsoft.com/office/drawing/2014/main" id="{44424A25-5145-4626-B707-50C9650FDA5E}"/>
            </a:ext>
          </a:extLst>
        </xdr:cNvPr>
        <xdr:cNvSpPr/>
      </xdr:nvSpPr>
      <xdr:spPr>
        <a:xfrm>
          <a:off x="162687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120650</xdr:rowOff>
    </xdr:from>
    <xdr:to>
      <xdr:col>81</xdr:col>
      <xdr:colOff>101600</xdr:colOff>
      <xdr:row>60</xdr:row>
      <xdr:rowOff>50800</xdr:rowOff>
    </xdr:to>
    <xdr:sp macro="" textlink="">
      <xdr:nvSpPr>
        <xdr:cNvPr id="513" name="フローチャート: 判断 512">
          <a:extLst>
            <a:ext uri="{FF2B5EF4-FFF2-40B4-BE49-F238E27FC236}">
              <a16:creationId xmlns:a16="http://schemas.microsoft.com/office/drawing/2014/main" id="{FDF68964-DD56-49D2-98C5-14F83CAC281B}"/>
            </a:ext>
          </a:extLst>
        </xdr:cNvPr>
        <xdr:cNvSpPr/>
      </xdr:nvSpPr>
      <xdr:spPr>
        <a:xfrm>
          <a:off x="15430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514" name="フローチャート: 判断 513">
          <a:extLst>
            <a:ext uri="{FF2B5EF4-FFF2-40B4-BE49-F238E27FC236}">
              <a16:creationId xmlns:a16="http://schemas.microsoft.com/office/drawing/2014/main" id="{541D2DF4-BD97-4259-8A1E-562CE3F2D9FE}"/>
            </a:ext>
          </a:extLst>
        </xdr:cNvPr>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55335</xdr:rowOff>
    </xdr:from>
    <xdr:to>
      <xdr:col>72</xdr:col>
      <xdr:colOff>38100</xdr:colOff>
      <xdr:row>59</xdr:row>
      <xdr:rowOff>156935</xdr:rowOff>
    </xdr:to>
    <xdr:sp macro="" textlink="">
      <xdr:nvSpPr>
        <xdr:cNvPr id="515" name="フローチャート: 判断 514">
          <a:extLst>
            <a:ext uri="{FF2B5EF4-FFF2-40B4-BE49-F238E27FC236}">
              <a16:creationId xmlns:a16="http://schemas.microsoft.com/office/drawing/2014/main" id="{E8FFCF30-A3F9-46F8-BA30-441474EC6F22}"/>
            </a:ext>
          </a:extLst>
        </xdr:cNvPr>
        <xdr:cNvSpPr/>
      </xdr:nvSpPr>
      <xdr:spPr>
        <a:xfrm>
          <a:off x="13652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516" name="フローチャート: 判断 515">
          <a:extLst>
            <a:ext uri="{FF2B5EF4-FFF2-40B4-BE49-F238E27FC236}">
              <a16:creationId xmlns:a16="http://schemas.microsoft.com/office/drawing/2014/main" id="{042874AE-EBEE-46C6-8C21-F0BE0044B710}"/>
            </a:ext>
          </a:extLst>
        </xdr:cNvPr>
        <xdr:cNvSpPr/>
      </xdr:nvSpPr>
      <xdr:spPr>
        <a:xfrm>
          <a:off x="12763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7" name="テキスト ボックス 516">
          <a:extLst>
            <a:ext uri="{FF2B5EF4-FFF2-40B4-BE49-F238E27FC236}">
              <a16:creationId xmlns:a16="http://schemas.microsoft.com/office/drawing/2014/main" id="{60497E4A-3145-49A5-9901-9A8F83B4FCE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8" name="テキスト ボックス 517">
          <a:extLst>
            <a:ext uri="{FF2B5EF4-FFF2-40B4-BE49-F238E27FC236}">
              <a16:creationId xmlns:a16="http://schemas.microsoft.com/office/drawing/2014/main" id="{C7B709D4-841D-42CD-A466-262BEBA1DFD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9" name="テキスト ボックス 518">
          <a:extLst>
            <a:ext uri="{FF2B5EF4-FFF2-40B4-BE49-F238E27FC236}">
              <a16:creationId xmlns:a16="http://schemas.microsoft.com/office/drawing/2014/main" id="{0BE7D9E3-0E93-4E65-A1F0-1698A83890D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1916D186-2572-4B76-95FE-E88BBA55AFD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6EB1963D-A293-4F50-B00F-AE0EBE3EB6D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19413</xdr:rowOff>
    </xdr:from>
    <xdr:to>
      <xdr:col>85</xdr:col>
      <xdr:colOff>177800</xdr:colOff>
      <xdr:row>61</xdr:row>
      <xdr:rowOff>121013</xdr:rowOff>
    </xdr:to>
    <xdr:sp macro="" textlink="">
      <xdr:nvSpPr>
        <xdr:cNvPr id="522" name="楕円 521">
          <a:extLst>
            <a:ext uri="{FF2B5EF4-FFF2-40B4-BE49-F238E27FC236}">
              <a16:creationId xmlns:a16="http://schemas.microsoft.com/office/drawing/2014/main" id="{FB68CD8B-44EF-45D4-9C6C-481CC7580D15}"/>
            </a:ext>
          </a:extLst>
        </xdr:cNvPr>
        <xdr:cNvSpPr/>
      </xdr:nvSpPr>
      <xdr:spPr>
        <a:xfrm>
          <a:off x="162687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169290</xdr:rowOff>
    </xdr:from>
    <xdr:ext cx="405111" cy="259045"/>
    <xdr:sp macro="" textlink="">
      <xdr:nvSpPr>
        <xdr:cNvPr id="523" name="【保健センター・保健所】&#10;有形固定資産減価償却率該当値テキスト">
          <a:extLst>
            <a:ext uri="{FF2B5EF4-FFF2-40B4-BE49-F238E27FC236}">
              <a16:creationId xmlns:a16="http://schemas.microsoft.com/office/drawing/2014/main" id="{6935F5A4-7C7C-4AAE-B379-D42C72E071DA}"/>
            </a:ext>
          </a:extLst>
        </xdr:cNvPr>
        <xdr:cNvSpPr txBox="1"/>
      </xdr:nvSpPr>
      <xdr:spPr>
        <a:xfrm>
          <a:off x="16357600" y="1045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146776</xdr:rowOff>
    </xdr:from>
    <xdr:to>
      <xdr:col>81</xdr:col>
      <xdr:colOff>101600</xdr:colOff>
      <xdr:row>61</xdr:row>
      <xdr:rowOff>76926</xdr:rowOff>
    </xdr:to>
    <xdr:sp macro="" textlink="">
      <xdr:nvSpPr>
        <xdr:cNvPr id="524" name="楕円 523">
          <a:extLst>
            <a:ext uri="{FF2B5EF4-FFF2-40B4-BE49-F238E27FC236}">
              <a16:creationId xmlns:a16="http://schemas.microsoft.com/office/drawing/2014/main" id="{AD31990D-1A45-488C-967D-9F77711FA6F6}"/>
            </a:ext>
          </a:extLst>
        </xdr:cNvPr>
        <xdr:cNvSpPr/>
      </xdr:nvSpPr>
      <xdr:spPr>
        <a:xfrm>
          <a:off x="15430500" y="1043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26126</xdr:rowOff>
    </xdr:from>
    <xdr:to>
      <xdr:col>85</xdr:col>
      <xdr:colOff>127000</xdr:colOff>
      <xdr:row>61</xdr:row>
      <xdr:rowOff>70213</xdr:rowOff>
    </xdr:to>
    <xdr:cxnSp macro="">
      <xdr:nvCxnSpPr>
        <xdr:cNvPr id="525" name="直線コネクタ 524">
          <a:extLst>
            <a:ext uri="{FF2B5EF4-FFF2-40B4-BE49-F238E27FC236}">
              <a16:creationId xmlns:a16="http://schemas.microsoft.com/office/drawing/2014/main" id="{963CE785-49BB-47AE-BF8E-A41884BA8ADF}"/>
            </a:ext>
          </a:extLst>
        </xdr:cNvPr>
        <xdr:cNvCxnSpPr/>
      </xdr:nvCxnSpPr>
      <xdr:spPr>
        <a:xfrm>
          <a:off x="15481300" y="10484576"/>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102688</xdr:rowOff>
    </xdr:from>
    <xdr:to>
      <xdr:col>76</xdr:col>
      <xdr:colOff>165100</xdr:colOff>
      <xdr:row>61</xdr:row>
      <xdr:rowOff>32838</xdr:rowOff>
    </xdr:to>
    <xdr:sp macro="" textlink="">
      <xdr:nvSpPr>
        <xdr:cNvPr id="526" name="楕円 525">
          <a:extLst>
            <a:ext uri="{FF2B5EF4-FFF2-40B4-BE49-F238E27FC236}">
              <a16:creationId xmlns:a16="http://schemas.microsoft.com/office/drawing/2014/main" id="{D3A7A5A7-A7B8-47AA-91AA-2C1AEC2270C4}"/>
            </a:ext>
          </a:extLst>
        </xdr:cNvPr>
        <xdr:cNvSpPr/>
      </xdr:nvSpPr>
      <xdr:spPr>
        <a:xfrm>
          <a:off x="14541500" y="1038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153488</xdr:rowOff>
    </xdr:from>
    <xdr:to>
      <xdr:col>81</xdr:col>
      <xdr:colOff>50800</xdr:colOff>
      <xdr:row>61</xdr:row>
      <xdr:rowOff>26126</xdr:rowOff>
    </xdr:to>
    <xdr:cxnSp macro="">
      <xdr:nvCxnSpPr>
        <xdr:cNvPr id="527" name="直線コネクタ 526">
          <a:extLst>
            <a:ext uri="{FF2B5EF4-FFF2-40B4-BE49-F238E27FC236}">
              <a16:creationId xmlns:a16="http://schemas.microsoft.com/office/drawing/2014/main" id="{84B3E58E-05F7-47A0-A6F2-BF6D47DC203D}"/>
            </a:ext>
          </a:extLst>
        </xdr:cNvPr>
        <xdr:cNvCxnSpPr/>
      </xdr:nvCxnSpPr>
      <xdr:spPr>
        <a:xfrm>
          <a:off x="14592300" y="10440488"/>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58601</xdr:rowOff>
    </xdr:from>
    <xdr:to>
      <xdr:col>72</xdr:col>
      <xdr:colOff>38100</xdr:colOff>
      <xdr:row>60</xdr:row>
      <xdr:rowOff>160201</xdr:rowOff>
    </xdr:to>
    <xdr:sp macro="" textlink="">
      <xdr:nvSpPr>
        <xdr:cNvPr id="528" name="楕円 527">
          <a:extLst>
            <a:ext uri="{FF2B5EF4-FFF2-40B4-BE49-F238E27FC236}">
              <a16:creationId xmlns:a16="http://schemas.microsoft.com/office/drawing/2014/main" id="{4DBF814F-07F2-49F3-BDF3-D9A1F0582F09}"/>
            </a:ext>
          </a:extLst>
        </xdr:cNvPr>
        <xdr:cNvSpPr/>
      </xdr:nvSpPr>
      <xdr:spPr>
        <a:xfrm>
          <a:off x="13652500" y="1034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109401</xdr:rowOff>
    </xdr:from>
    <xdr:to>
      <xdr:col>76</xdr:col>
      <xdr:colOff>114300</xdr:colOff>
      <xdr:row>60</xdr:row>
      <xdr:rowOff>153488</xdr:rowOff>
    </xdr:to>
    <xdr:cxnSp macro="">
      <xdr:nvCxnSpPr>
        <xdr:cNvPr id="529" name="直線コネクタ 528">
          <a:extLst>
            <a:ext uri="{FF2B5EF4-FFF2-40B4-BE49-F238E27FC236}">
              <a16:creationId xmlns:a16="http://schemas.microsoft.com/office/drawing/2014/main" id="{9378BACC-093E-45AC-BF1A-59598A5075B6}"/>
            </a:ext>
          </a:extLst>
        </xdr:cNvPr>
        <xdr:cNvCxnSpPr/>
      </xdr:nvCxnSpPr>
      <xdr:spPr>
        <a:xfrm>
          <a:off x="13703300" y="10396401"/>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14515</xdr:rowOff>
    </xdr:from>
    <xdr:to>
      <xdr:col>67</xdr:col>
      <xdr:colOff>101600</xdr:colOff>
      <xdr:row>60</xdr:row>
      <xdr:rowOff>116115</xdr:rowOff>
    </xdr:to>
    <xdr:sp macro="" textlink="">
      <xdr:nvSpPr>
        <xdr:cNvPr id="530" name="楕円 529">
          <a:extLst>
            <a:ext uri="{FF2B5EF4-FFF2-40B4-BE49-F238E27FC236}">
              <a16:creationId xmlns:a16="http://schemas.microsoft.com/office/drawing/2014/main" id="{8FF05130-43C2-4EE1-A177-E1A904E1C8B2}"/>
            </a:ext>
          </a:extLst>
        </xdr:cNvPr>
        <xdr:cNvSpPr/>
      </xdr:nvSpPr>
      <xdr:spPr>
        <a:xfrm>
          <a:off x="127635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65315</xdr:rowOff>
    </xdr:from>
    <xdr:to>
      <xdr:col>71</xdr:col>
      <xdr:colOff>177800</xdr:colOff>
      <xdr:row>60</xdr:row>
      <xdr:rowOff>109401</xdr:rowOff>
    </xdr:to>
    <xdr:cxnSp macro="">
      <xdr:nvCxnSpPr>
        <xdr:cNvPr id="531" name="直線コネクタ 530">
          <a:extLst>
            <a:ext uri="{FF2B5EF4-FFF2-40B4-BE49-F238E27FC236}">
              <a16:creationId xmlns:a16="http://schemas.microsoft.com/office/drawing/2014/main" id="{6CB28665-B865-4BBE-BCB6-9904B007B195}"/>
            </a:ext>
          </a:extLst>
        </xdr:cNvPr>
        <xdr:cNvCxnSpPr/>
      </xdr:nvCxnSpPr>
      <xdr:spPr>
        <a:xfrm>
          <a:off x="12814300" y="10352315"/>
          <a:ext cx="8890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67327</xdr:rowOff>
    </xdr:from>
    <xdr:ext cx="405111" cy="259045"/>
    <xdr:sp macro="" textlink="">
      <xdr:nvSpPr>
        <xdr:cNvPr id="532" name="n_1aveValue【保健センター・保健所】&#10;有形固定資産減価償却率">
          <a:extLst>
            <a:ext uri="{FF2B5EF4-FFF2-40B4-BE49-F238E27FC236}">
              <a16:creationId xmlns:a16="http://schemas.microsoft.com/office/drawing/2014/main" id="{1FD57F5E-39BF-44E7-B8B9-DF0E9FC843F7}"/>
            </a:ext>
          </a:extLst>
        </xdr:cNvPr>
        <xdr:cNvSpPr txBox="1"/>
      </xdr:nvSpPr>
      <xdr:spPr>
        <a:xfrm>
          <a:off x="15266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11810</xdr:rowOff>
    </xdr:from>
    <xdr:ext cx="405111" cy="259045"/>
    <xdr:sp macro="" textlink="">
      <xdr:nvSpPr>
        <xdr:cNvPr id="533" name="n_2aveValue【保健センター・保健所】&#10;有形固定資産減価償却率">
          <a:extLst>
            <a:ext uri="{FF2B5EF4-FFF2-40B4-BE49-F238E27FC236}">
              <a16:creationId xmlns:a16="http://schemas.microsoft.com/office/drawing/2014/main" id="{BE1E3E14-31D3-49AF-8B84-12F4BDB18FCE}"/>
            </a:ext>
          </a:extLst>
        </xdr:cNvPr>
        <xdr:cNvSpPr txBox="1"/>
      </xdr:nvSpPr>
      <xdr:spPr>
        <a:xfrm>
          <a:off x="14389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2012</xdr:rowOff>
    </xdr:from>
    <xdr:ext cx="405111" cy="259045"/>
    <xdr:sp macro="" textlink="">
      <xdr:nvSpPr>
        <xdr:cNvPr id="534" name="n_3aveValue【保健センター・保健所】&#10;有形固定資産減価償却率">
          <a:extLst>
            <a:ext uri="{FF2B5EF4-FFF2-40B4-BE49-F238E27FC236}">
              <a16:creationId xmlns:a16="http://schemas.microsoft.com/office/drawing/2014/main" id="{2D42D0ED-8C2A-4211-B837-BBBD04C314F6}"/>
            </a:ext>
          </a:extLst>
        </xdr:cNvPr>
        <xdr:cNvSpPr txBox="1"/>
      </xdr:nvSpPr>
      <xdr:spPr>
        <a:xfrm>
          <a:off x="13500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144071</xdr:rowOff>
    </xdr:from>
    <xdr:ext cx="405111" cy="259045"/>
    <xdr:sp macro="" textlink="">
      <xdr:nvSpPr>
        <xdr:cNvPr id="535" name="n_4aveValue【保健センター・保健所】&#10;有形固定資産減価償却率">
          <a:extLst>
            <a:ext uri="{FF2B5EF4-FFF2-40B4-BE49-F238E27FC236}">
              <a16:creationId xmlns:a16="http://schemas.microsoft.com/office/drawing/2014/main" id="{0757DB7E-05D1-435F-B496-CAC9808577E6}"/>
            </a:ext>
          </a:extLst>
        </xdr:cNvPr>
        <xdr:cNvSpPr txBox="1"/>
      </xdr:nvSpPr>
      <xdr:spPr>
        <a:xfrm>
          <a:off x="12611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68053</xdr:rowOff>
    </xdr:from>
    <xdr:ext cx="405111" cy="259045"/>
    <xdr:sp macro="" textlink="">
      <xdr:nvSpPr>
        <xdr:cNvPr id="536" name="n_1mainValue【保健センター・保健所】&#10;有形固定資産減価償却率">
          <a:extLst>
            <a:ext uri="{FF2B5EF4-FFF2-40B4-BE49-F238E27FC236}">
              <a16:creationId xmlns:a16="http://schemas.microsoft.com/office/drawing/2014/main" id="{A38665F8-44B5-49E1-9AC5-C58606BB200F}"/>
            </a:ext>
          </a:extLst>
        </xdr:cNvPr>
        <xdr:cNvSpPr txBox="1"/>
      </xdr:nvSpPr>
      <xdr:spPr>
        <a:xfrm>
          <a:off x="152660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23965</xdr:rowOff>
    </xdr:from>
    <xdr:ext cx="405111" cy="259045"/>
    <xdr:sp macro="" textlink="">
      <xdr:nvSpPr>
        <xdr:cNvPr id="537" name="n_2mainValue【保健センター・保健所】&#10;有形固定資産減価償却率">
          <a:extLst>
            <a:ext uri="{FF2B5EF4-FFF2-40B4-BE49-F238E27FC236}">
              <a16:creationId xmlns:a16="http://schemas.microsoft.com/office/drawing/2014/main" id="{52E634E5-2630-4B0A-BCF6-11C5ACB91263}"/>
            </a:ext>
          </a:extLst>
        </xdr:cNvPr>
        <xdr:cNvSpPr txBox="1"/>
      </xdr:nvSpPr>
      <xdr:spPr>
        <a:xfrm>
          <a:off x="14389744" y="1048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151328</xdr:rowOff>
    </xdr:from>
    <xdr:ext cx="405111" cy="259045"/>
    <xdr:sp macro="" textlink="">
      <xdr:nvSpPr>
        <xdr:cNvPr id="538" name="n_3mainValue【保健センター・保健所】&#10;有形固定資産減価償却率">
          <a:extLst>
            <a:ext uri="{FF2B5EF4-FFF2-40B4-BE49-F238E27FC236}">
              <a16:creationId xmlns:a16="http://schemas.microsoft.com/office/drawing/2014/main" id="{18A6FED7-E6BE-4763-8361-63D003FA549D}"/>
            </a:ext>
          </a:extLst>
        </xdr:cNvPr>
        <xdr:cNvSpPr txBox="1"/>
      </xdr:nvSpPr>
      <xdr:spPr>
        <a:xfrm>
          <a:off x="13500744" y="1043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107242</xdr:rowOff>
    </xdr:from>
    <xdr:ext cx="405111" cy="259045"/>
    <xdr:sp macro="" textlink="">
      <xdr:nvSpPr>
        <xdr:cNvPr id="539" name="n_4mainValue【保健センター・保健所】&#10;有形固定資産減価償却率">
          <a:extLst>
            <a:ext uri="{FF2B5EF4-FFF2-40B4-BE49-F238E27FC236}">
              <a16:creationId xmlns:a16="http://schemas.microsoft.com/office/drawing/2014/main" id="{BAF1CA1F-E1ED-4466-8937-ACAFFBEB96E4}"/>
            </a:ext>
          </a:extLst>
        </xdr:cNvPr>
        <xdr:cNvSpPr txBox="1"/>
      </xdr:nvSpPr>
      <xdr:spPr>
        <a:xfrm>
          <a:off x="126117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0" name="正方形/長方形 539">
          <a:extLst>
            <a:ext uri="{FF2B5EF4-FFF2-40B4-BE49-F238E27FC236}">
              <a16:creationId xmlns:a16="http://schemas.microsoft.com/office/drawing/2014/main" id="{9A59132A-0B06-4E21-B41D-03775FE5BB0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1" name="正方形/長方形 540">
          <a:extLst>
            <a:ext uri="{FF2B5EF4-FFF2-40B4-BE49-F238E27FC236}">
              <a16:creationId xmlns:a16="http://schemas.microsoft.com/office/drawing/2014/main" id="{304E355E-E458-4A79-8AC1-3F791C59981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2" name="正方形/長方形 541">
          <a:extLst>
            <a:ext uri="{FF2B5EF4-FFF2-40B4-BE49-F238E27FC236}">
              <a16:creationId xmlns:a16="http://schemas.microsoft.com/office/drawing/2014/main" id="{3919E82C-BFD6-4CB6-B3E7-F7B237AEA25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3" name="正方形/長方形 542">
          <a:extLst>
            <a:ext uri="{FF2B5EF4-FFF2-40B4-BE49-F238E27FC236}">
              <a16:creationId xmlns:a16="http://schemas.microsoft.com/office/drawing/2014/main" id="{A15397FB-739C-4D05-951F-BE12AF24F04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4" name="正方形/長方形 543">
          <a:extLst>
            <a:ext uri="{FF2B5EF4-FFF2-40B4-BE49-F238E27FC236}">
              <a16:creationId xmlns:a16="http://schemas.microsoft.com/office/drawing/2014/main" id="{98D38C05-8A17-4B5D-B904-8443E4FA0F6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5" name="正方形/長方形 544">
          <a:extLst>
            <a:ext uri="{FF2B5EF4-FFF2-40B4-BE49-F238E27FC236}">
              <a16:creationId xmlns:a16="http://schemas.microsoft.com/office/drawing/2014/main" id="{9BA14FEA-3955-48EA-A8D5-6365D5BBD4B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6" name="正方形/長方形 545">
          <a:extLst>
            <a:ext uri="{FF2B5EF4-FFF2-40B4-BE49-F238E27FC236}">
              <a16:creationId xmlns:a16="http://schemas.microsoft.com/office/drawing/2014/main" id="{2B0599A7-194D-437C-BF41-B19B5A67FBB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7" name="正方形/長方形 546">
          <a:extLst>
            <a:ext uri="{FF2B5EF4-FFF2-40B4-BE49-F238E27FC236}">
              <a16:creationId xmlns:a16="http://schemas.microsoft.com/office/drawing/2014/main" id="{633E2C44-528A-4D05-B3C9-A55FED51FDD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8" name="テキスト ボックス 547">
          <a:extLst>
            <a:ext uri="{FF2B5EF4-FFF2-40B4-BE49-F238E27FC236}">
              <a16:creationId xmlns:a16="http://schemas.microsoft.com/office/drawing/2014/main" id="{E04F9A85-140D-46BD-9559-CCF86DAD175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9" name="直線コネクタ 548">
          <a:extLst>
            <a:ext uri="{FF2B5EF4-FFF2-40B4-BE49-F238E27FC236}">
              <a16:creationId xmlns:a16="http://schemas.microsoft.com/office/drawing/2014/main" id="{0C8755CD-778F-4116-84E5-98903ABBF63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0" name="直線コネクタ 549">
          <a:extLst>
            <a:ext uri="{FF2B5EF4-FFF2-40B4-BE49-F238E27FC236}">
              <a16:creationId xmlns:a16="http://schemas.microsoft.com/office/drawing/2014/main" id="{22B6504B-7EDE-407A-A3C8-2DED0730FC8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1" name="テキスト ボックス 550">
          <a:extLst>
            <a:ext uri="{FF2B5EF4-FFF2-40B4-BE49-F238E27FC236}">
              <a16:creationId xmlns:a16="http://schemas.microsoft.com/office/drawing/2014/main" id="{169947A7-9444-410F-B9E7-40668DC80608}"/>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2" name="直線コネクタ 551">
          <a:extLst>
            <a:ext uri="{FF2B5EF4-FFF2-40B4-BE49-F238E27FC236}">
              <a16:creationId xmlns:a16="http://schemas.microsoft.com/office/drawing/2014/main" id="{B28C5B67-E123-4127-B4BC-34948E6D32B1}"/>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3" name="テキスト ボックス 552">
          <a:extLst>
            <a:ext uri="{FF2B5EF4-FFF2-40B4-BE49-F238E27FC236}">
              <a16:creationId xmlns:a16="http://schemas.microsoft.com/office/drawing/2014/main" id="{9EFB878F-A619-4CBC-9B4E-F2522D27C9A2}"/>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4" name="直線コネクタ 553">
          <a:extLst>
            <a:ext uri="{FF2B5EF4-FFF2-40B4-BE49-F238E27FC236}">
              <a16:creationId xmlns:a16="http://schemas.microsoft.com/office/drawing/2014/main" id="{16A8078F-F6D1-451F-AFD7-F9D12FF6423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5" name="テキスト ボックス 554">
          <a:extLst>
            <a:ext uri="{FF2B5EF4-FFF2-40B4-BE49-F238E27FC236}">
              <a16:creationId xmlns:a16="http://schemas.microsoft.com/office/drawing/2014/main" id="{DCEB1F7F-AFC0-434E-9097-13E3420AB7B7}"/>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6" name="直線コネクタ 555">
          <a:extLst>
            <a:ext uri="{FF2B5EF4-FFF2-40B4-BE49-F238E27FC236}">
              <a16:creationId xmlns:a16="http://schemas.microsoft.com/office/drawing/2014/main" id="{9BCC81C9-C788-4A50-8E3E-BC544756623E}"/>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7" name="テキスト ボックス 556">
          <a:extLst>
            <a:ext uri="{FF2B5EF4-FFF2-40B4-BE49-F238E27FC236}">
              <a16:creationId xmlns:a16="http://schemas.microsoft.com/office/drawing/2014/main" id="{6E00BBEC-01D4-4BDB-972E-0A9042C1D683}"/>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8" name="直線コネクタ 557">
          <a:extLst>
            <a:ext uri="{FF2B5EF4-FFF2-40B4-BE49-F238E27FC236}">
              <a16:creationId xmlns:a16="http://schemas.microsoft.com/office/drawing/2014/main" id="{B0FA3BA7-9B92-4DE1-938C-A93473D747E6}"/>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9" name="テキスト ボックス 558">
          <a:extLst>
            <a:ext uri="{FF2B5EF4-FFF2-40B4-BE49-F238E27FC236}">
              <a16:creationId xmlns:a16="http://schemas.microsoft.com/office/drawing/2014/main" id="{036938E9-4DA4-4729-B3DD-6E6A094D1D27}"/>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0" name="直線コネクタ 559">
          <a:extLst>
            <a:ext uri="{FF2B5EF4-FFF2-40B4-BE49-F238E27FC236}">
              <a16:creationId xmlns:a16="http://schemas.microsoft.com/office/drawing/2014/main" id="{7089A9BE-7426-46C1-9843-F2341C079CC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1" name="テキスト ボックス 560">
          <a:extLst>
            <a:ext uri="{FF2B5EF4-FFF2-40B4-BE49-F238E27FC236}">
              <a16:creationId xmlns:a16="http://schemas.microsoft.com/office/drawing/2014/main" id="{F86ECA6D-4800-4936-A018-CF42FC50225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2" name="【保健センター・保健所】&#10;一人当たり面積グラフ枠">
          <a:extLst>
            <a:ext uri="{FF2B5EF4-FFF2-40B4-BE49-F238E27FC236}">
              <a16:creationId xmlns:a16="http://schemas.microsoft.com/office/drawing/2014/main" id="{1F65FB3E-E7C9-4C7D-BE79-28C4D7BE51E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104394</xdr:rowOff>
    </xdr:from>
    <xdr:to>
      <xdr:col>116</xdr:col>
      <xdr:colOff>62864</xdr:colOff>
      <xdr:row>64</xdr:row>
      <xdr:rowOff>63246</xdr:rowOff>
    </xdr:to>
    <xdr:cxnSp macro="">
      <xdr:nvCxnSpPr>
        <xdr:cNvPr id="563" name="直線コネクタ 562">
          <a:extLst>
            <a:ext uri="{FF2B5EF4-FFF2-40B4-BE49-F238E27FC236}">
              <a16:creationId xmlns:a16="http://schemas.microsoft.com/office/drawing/2014/main" id="{BCD37EFC-0347-4D22-94B2-CFEFEE21C832}"/>
            </a:ext>
          </a:extLst>
        </xdr:cNvPr>
        <xdr:cNvCxnSpPr/>
      </xdr:nvCxnSpPr>
      <xdr:spPr>
        <a:xfrm flipV="1">
          <a:off x="22160864" y="9534144"/>
          <a:ext cx="0"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564" name="【保健センター・保健所】&#10;一人当たり面積最小値テキスト">
          <a:extLst>
            <a:ext uri="{FF2B5EF4-FFF2-40B4-BE49-F238E27FC236}">
              <a16:creationId xmlns:a16="http://schemas.microsoft.com/office/drawing/2014/main" id="{8DCA6257-D77C-4246-A84E-0E03AC01C96B}"/>
            </a:ext>
          </a:extLst>
        </xdr:cNvPr>
        <xdr:cNvSpPr txBox="1"/>
      </xdr:nvSpPr>
      <xdr:spPr>
        <a:xfrm>
          <a:off x="221996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565" name="直線コネクタ 564">
          <a:extLst>
            <a:ext uri="{FF2B5EF4-FFF2-40B4-BE49-F238E27FC236}">
              <a16:creationId xmlns:a16="http://schemas.microsoft.com/office/drawing/2014/main" id="{3BAB35D9-6302-45AA-8F9B-34AB3AAA13A0}"/>
            </a:ext>
          </a:extLst>
        </xdr:cNvPr>
        <xdr:cNvCxnSpPr/>
      </xdr:nvCxnSpPr>
      <xdr:spPr>
        <a:xfrm>
          <a:off x="22072600" y="1103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51071</xdr:rowOff>
    </xdr:from>
    <xdr:ext cx="469744" cy="259045"/>
    <xdr:sp macro="" textlink="">
      <xdr:nvSpPr>
        <xdr:cNvPr id="566" name="【保健センター・保健所】&#10;一人当たり面積最大値テキスト">
          <a:extLst>
            <a:ext uri="{FF2B5EF4-FFF2-40B4-BE49-F238E27FC236}">
              <a16:creationId xmlns:a16="http://schemas.microsoft.com/office/drawing/2014/main" id="{E96A6FBC-0431-4B60-B091-EE54A50BEFD9}"/>
            </a:ext>
          </a:extLst>
        </xdr:cNvPr>
        <xdr:cNvSpPr txBox="1"/>
      </xdr:nvSpPr>
      <xdr:spPr>
        <a:xfrm>
          <a:off x="22199600" y="930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104394</xdr:rowOff>
    </xdr:from>
    <xdr:to>
      <xdr:col>116</xdr:col>
      <xdr:colOff>152400</xdr:colOff>
      <xdr:row>55</xdr:row>
      <xdr:rowOff>104394</xdr:rowOff>
    </xdr:to>
    <xdr:cxnSp macro="">
      <xdr:nvCxnSpPr>
        <xdr:cNvPr id="567" name="直線コネクタ 566">
          <a:extLst>
            <a:ext uri="{FF2B5EF4-FFF2-40B4-BE49-F238E27FC236}">
              <a16:creationId xmlns:a16="http://schemas.microsoft.com/office/drawing/2014/main" id="{201ECFF1-08A1-4FCA-B66A-DA1969E30A2A}"/>
            </a:ext>
          </a:extLst>
        </xdr:cNvPr>
        <xdr:cNvCxnSpPr/>
      </xdr:nvCxnSpPr>
      <xdr:spPr>
        <a:xfrm>
          <a:off x="22072600" y="953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93235</xdr:rowOff>
    </xdr:from>
    <xdr:ext cx="469744" cy="259045"/>
    <xdr:sp macro="" textlink="">
      <xdr:nvSpPr>
        <xdr:cNvPr id="568" name="【保健センター・保健所】&#10;一人当たり面積平均値テキスト">
          <a:extLst>
            <a:ext uri="{FF2B5EF4-FFF2-40B4-BE49-F238E27FC236}">
              <a16:creationId xmlns:a16="http://schemas.microsoft.com/office/drawing/2014/main" id="{514EE2E4-D47A-4F5C-AE03-A1C95F47C0E0}"/>
            </a:ext>
          </a:extLst>
        </xdr:cNvPr>
        <xdr:cNvSpPr txBox="1"/>
      </xdr:nvSpPr>
      <xdr:spPr>
        <a:xfrm>
          <a:off x="22199600" y="10551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70358</xdr:rowOff>
    </xdr:from>
    <xdr:to>
      <xdr:col>116</xdr:col>
      <xdr:colOff>114300</xdr:colOff>
      <xdr:row>63</xdr:row>
      <xdr:rowOff>508</xdr:rowOff>
    </xdr:to>
    <xdr:sp macro="" textlink="">
      <xdr:nvSpPr>
        <xdr:cNvPr id="569" name="フローチャート: 判断 568">
          <a:extLst>
            <a:ext uri="{FF2B5EF4-FFF2-40B4-BE49-F238E27FC236}">
              <a16:creationId xmlns:a16="http://schemas.microsoft.com/office/drawing/2014/main" id="{2852452D-FCDD-445D-845E-89638FC085A1}"/>
            </a:ext>
          </a:extLst>
        </xdr:cNvPr>
        <xdr:cNvSpPr/>
      </xdr:nvSpPr>
      <xdr:spPr>
        <a:xfrm>
          <a:off x="22110700" y="1070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49022</xdr:rowOff>
    </xdr:from>
    <xdr:to>
      <xdr:col>112</xdr:col>
      <xdr:colOff>38100</xdr:colOff>
      <xdr:row>62</xdr:row>
      <xdr:rowOff>150622</xdr:rowOff>
    </xdr:to>
    <xdr:sp macro="" textlink="">
      <xdr:nvSpPr>
        <xdr:cNvPr id="570" name="フローチャート: 判断 569">
          <a:extLst>
            <a:ext uri="{FF2B5EF4-FFF2-40B4-BE49-F238E27FC236}">
              <a16:creationId xmlns:a16="http://schemas.microsoft.com/office/drawing/2014/main" id="{05E2F41C-21F7-4C13-9EAF-759D66DE3C36}"/>
            </a:ext>
          </a:extLst>
        </xdr:cNvPr>
        <xdr:cNvSpPr/>
      </xdr:nvSpPr>
      <xdr:spPr>
        <a:xfrm>
          <a:off x="21272500" y="1067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57404</xdr:rowOff>
    </xdr:from>
    <xdr:to>
      <xdr:col>107</xdr:col>
      <xdr:colOff>101600</xdr:colOff>
      <xdr:row>62</xdr:row>
      <xdr:rowOff>159004</xdr:rowOff>
    </xdr:to>
    <xdr:sp macro="" textlink="">
      <xdr:nvSpPr>
        <xdr:cNvPr id="571" name="フローチャート: 判断 570">
          <a:extLst>
            <a:ext uri="{FF2B5EF4-FFF2-40B4-BE49-F238E27FC236}">
              <a16:creationId xmlns:a16="http://schemas.microsoft.com/office/drawing/2014/main" id="{B66168F9-19B5-4F94-8270-57CC6EDF11A4}"/>
            </a:ext>
          </a:extLst>
        </xdr:cNvPr>
        <xdr:cNvSpPr/>
      </xdr:nvSpPr>
      <xdr:spPr>
        <a:xfrm>
          <a:off x="20383500" y="1068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76454</xdr:rowOff>
    </xdr:from>
    <xdr:to>
      <xdr:col>102</xdr:col>
      <xdr:colOff>165100</xdr:colOff>
      <xdr:row>63</xdr:row>
      <xdr:rowOff>6604</xdr:rowOff>
    </xdr:to>
    <xdr:sp macro="" textlink="">
      <xdr:nvSpPr>
        <xdr:cNvPr id="572" name="フローチャート: 判断 571">
          <a:extLst>
            <a:ext uri="{FF2B5EF4-FFF2-40B4-BE49-F238E27FC236}">
              <a16:creationId xmlns:a16="http://schemas.microsoft.com/office/drawing/2014/main" id="{9F066B93-024B-4A34-9316-E61A5C8B3404}"/>
            </a:ext>
          </a:extLst>
        </xdr:cNvPr>
        <xdr:cNvSpPr/>
      </xdr:nvSpPr>
      <xdr:spPr>
        <a:xfrm>
          <a:off x="1949450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81788</xdr:rowOff>
    </xdr:from>
    <xdr:to>
      <xdr:col>98</xdr:col>
      <xdr:colOff>38100</xdr:colOff>
      <xdr:row>63</xdr:row>
      <xdr:rowOff>11938</xdr:rowOff>
    </xdr:to>
    <xdr:sp macro="" textlink="">
      <xdr:nvSpPr>
        <xdr:cNvPr id="573" name="フローチャート: 判断 572">
          <a:extLst>
            <a:ext uri="{FF2B5EF4-FFF2-40B4-BE49-F238E27FC236}">
              <a16:creationId xmlns:a16="http://schemas.microsoft.com/office/drawing/2014/main" id="{2612DE29-2751-46C5-BA6E-D31F05B18DB3}"/>
            </a:ext>
          </a:extLst>
        </xdr:cNvPr>
        <xdr:cNvSpPr/>
      </xdr:nvSpPr>
      <xdr:spPr>
        <a:xfrm>
          <a:off x="18605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4" name="テキスト ボックス 573">
          <a:extLst>
            <a:ext uri="{FF2B5EF4-FFF2-40B4-BE49-F238E27FC236}">
              <a16:creationId xmlns:a16="http://schemas.microsoft.com/office/drawing/2014/main" id="{1B490F85-FA17-4B1F-BD74-3A4AAFA4187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A2B26FCD-C912-479F-95EA-F8F1346852A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77E97142-5915-4BD8-B2FC-C4715BF0FD9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99150045-1193-47A8-8C94-48DA6BC603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7960DC39-3005-4041-939A-E6E4D6D4F6E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49784</xdr:rowOff>
    </xdr:from>
    <xdr:to>
      <xdr:col>116</xdr:col>
      <xdr:colOff>114300</xdr:colOff>
      <xdr:row>63</xdr:row>
      <xdr:rowOff>151384</xdr:rowOff>
    </xdr:to>
    <xdr:sp macro="" textlink="">
      <xdr:nvSpPr>
        <xdr:cNvPr id="579" name="楕円 578">
          <a:extLst>
            <a:ext uri="{FF2B5EF4-FFF2-40B4-BE49-F238E27FC236}">
              <a16:creationId xmlns:a16="http://schemas.microsoft.com/office/drawing/2014/main" id="{976C2559-3387-497A-8BE6-A711C8D6664A}"/>
            </a:ext>
          </a:extLst>
        </xdr:cNvPr>
        <xdr:cNvSpPr/>
      </xdr:nvSpPr>
      <xdr:spPr>
        <a:xfrm>
          <a:off x="22110700" y="1085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28211</xdr:rowOff>
    </xdr:from>
    <xdr:ext cx="469744" cy="259045"/>
    <xdr:sp macro="" textlink="">
      <xdr:nvSpPr>
        <xdr:cNvPr id="580" name="【保健センター・保健所】&#10;一人当たり面積該当値テキスト">
          <a:extLst>
            <a:ext uri="{FF2B5EF4-FFF2-40B4-BE49-F238E27FC236}">
              <a16:creationId xmlns:a16="http://schemas.microsoft.com/office/drawing/2014/main" id="{27145E58-2C5F-4A15-AB55-214C21BD3E8E}"/>
            </a:ext>
          </a:extLst>
        </xdr:cNvPr>
        <xdr:cNvSpPr txBox="1"/>
      </xdr:nvSpPr>
      <xdr:spPr>
        <a:xfrm>
          <a:off x="22199600" y="1082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52832</xdr:rowOff>
    </xdr:from>
    <xdr:to>
      <xdr:col>112</xdr:col>
      <xdr:colOff>38100</xdr:colOff>
      <xdr:row>63</xdr:row>
      <xdr:rowOff>154432</xdr:rowOff>
    </xdr:to>
    <xdr:sp macro="" textlink="">
      <xdr:nvSpPr>
        <xdr:cNvPr id="581" name="楕円 580">
          <a:extLst>
            <a:ext uri="{FF2B5EF4-FFF2-40B4-BE49-F238E27FC236}">
              <a16:creationId xmlns:a16="http://schemas.microsoft.com/office/drawing/2014/main" id="{F31A11D3-3454-49AE-8063-8BD02976A47E}"/>
            </a:ext>
          </a:extLst>
        </xdr:cNvPr>
        <xdr:cNvSpPr/>
      </xdr:nvSpPr>
      <xdr:spPr>
        <a:xfrm>
          <a:off x="21272500" y="1085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100584</xdr:rowOff>
    </xdr:from>
    <xdr:to>
      <xdr:col>116</xdr:col>
      <xdr:colOff>63500</xdr:colOff>
      <xdr:row>63</xdr:row>
      <xdr:rowOff>103632</xdr:rowOff>
    </xdr:to>
    <xdr:cxnSp macro="">
      <xdr:nvCxnSpPr>
        <xdr:cNvPr id="582" name="直線コネクタ 581">
          <a:extLst>
            <a:ext uri="{FF2B5EF4-FFF2-40B4-BE49-F238E27FC236}">
              <a16:creationId xmlns:a16="http://schemas.microsoft.com/office/drawing/2014/main" id="{56D1C605-B277-484F-965B-398951322859}"/>
            </a:ext>
          </a:extLst>
        </xdr:cNvPr>
        <xdr:cNvCxnSpPr/>
      </xdr:nvCxnSpPr>
      <xdr:spPr>
        <a:xfrm flipV="1">
          <a:off x="21323300" y="10901934"/>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54356</xdr:rowOff>
    </xdr:from>
    <xdr:to>
      <xdr:col>107</xdr:col>
      <xdr:colOff>101600</xdr:colOff>
      <xdr:row>63</xdr:row>
      <xdr:rowOff>155956</xdr:rowOff>
    </xdr:to>
    <xdr:sp macro="" textlink="">
      <xdr:nvSpPr>
        <xdr:cNvPr id="583" name="楕円 582">
          <a:extLst>
            <a:ext uri="{FF2B5EF4-FFF2-40B4-BE49-F238E27FC236}">
              <a16:creationId xmlns:a16="http://schemas.microsoft.com/office/drawing/2014/main" id="{0D2F31F1-AF11-44D1-8878-01F3CCE15352}"/>
            </a:ext>
          </a:extLst>
        </xdr:cNvPr>
        <xdr:cNvSpPr/>
      </xdr:nvSpPr>
      <xdr:spPr>
        <a:xfrm>
          <a:off x="20383500" y="1085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103632</xdr:rowOff>
    </xdr:from>
    <xdr:to>
      <xdr:col>111</xdr:col>
      <xdr:colOff>177800</xdr:colOff>
      <xdr:row>63</xdr:row>
      <xdr:rowOff>105156</xdr:rowOff>
    </xdr:to>
    <xdr:cxnSp macro="">
      <xdr:nvCxnSpPr>
        <xdr:cNvPr id="584" name="直線コネクタ 583">
          <a:extLst>
            <a:ext uri="{FF2B5EF4-FFF2-40B4-BE49-F238E27FC236}">
              <a16:creationId xmlns:a16="http://schemas.microsoft.com/office/drawing/2014/main" id="{6DB74425-42CA-497D-B906-8DD74D88C0CE}"/>
            </a:ext>
          </a:extLst>
        </xdr:cNvPr>
        <xdr:cNvCxnSpPr/>
      </xdr:nvCxnSpPr>
      <xdr:spPr>
        <a:xfrm flipV="1">
          <a:off x="20434300" y="1090498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56642</xdr:rowOff>
    </xdr:from>
    <xdr:to>
      <xdr:col>102</xdr:col>
      <xdr:colOff>165100</xdr:colOff>
      <xdr:row>63</xdr:row>
      <xdr:rowOff>158242</xdr:rowOff>
    </xdr:to>
    <xdr:sp macro="" textlink="">
      <xdr:nvSpPr>
        <xdr:cNvPr id="585" name="楕円 584">
          <a:extLst>
            <a:ext uri="{FF2B5EF4-FFF2-40B4-BE49-F238E27FC236}">
              <a16:creationId xmlns:a16="http://schemas.microsoft.com/office/drawing/2014/main" id="{F55CE5EA-1DF5-4BB2-8D91-1AFDE5104EF2}"/>
            </a:ext>
          </a:extLst>
        </xdr:cNvPr>
        <xdr:cNvSpPr/>
      </xdr:nvSpPr>
      <xdr:spPr>
        <a:xfrm>
          <a:off x="19494500" y="1085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105156</xdr:rowOff>
    </xdr:from>
    <xdr:to>
      <xdr:col>107</xdr:col>
      <xdr:colOff>50800</xdr:colOff>
      <xdr:row>63</xdr:row>
      <xdr:rowOff>107442</xdr:rowOff>
    </xdr:to>
    <xdr:cxnSp macro="">
      <xdr:nvCxnSpPr>
        <xdr:cNvPr id="586" name="直線コネクタ 585">
          <a:extLst>
            <a:ext uri="{FF2B5EF4-FFF2-40B4-BE49-F238E27FC236}">
              <a16:creationId xmlns:a16="http://schemas.microsoft.com/office/drawing/2014/main" id="{5E9A2AC5-6F7C-422E-BAB4-1E38034CD670}"/>
            </a:ext>
          </a:extLst>
        </xdr:cNvPr>
        <xdr:cNvCxnSpPr/>
      </xdr:nvCxnSpPr>
      <xdr:spPr>
        <a:xfrm flipV="1">
          <a:off x="19545300" y="1090650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58166</xdr:rowOff>
    </xdr:from>
    <xdr:to>
      <xdr:col>98</xdr:col>
      <xdr:colOff>38100</xdr:colOff>
      <xdr:row>63</xdr:row>
      <xdr:rowOff>159766</xdr:rowOff>
    </xdr:to>
    <xdr:sp macro="" textlink="">
      <xdr:nvSpPr>
        <xdr:cNvPr id="587" name="楕円 586">
          <a:extLst>
            <a:ext uri="{FF2B5EF4-FFF2-40B4-BE49-F238E27FC236}">
              <a16:creationId xmlns:a16="http://schemas.microsoft.com/office/drawing/2014/main" id="{1EA6F418-5AE1-4FD4-BB00-92F1506573FC}"/>
            </a:ext>
          </a:extLst>
        </xdr:cNvPr>
        <xdr:cNvSpPr/>
      </xdr:nvSpPr>
      <xdr:spPr>
        <a:xfrm>
          <a:off x="18605500" y="1085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107442</xdr:rowOff>
    </xdr:from>
    <xdr:to>
      <xdr:col>102</xdr:col>
      <xdr:colOff>114300</xdr:colOff>
      <xdr:row>63</xdr:row>
      <xdr:rowOff>108966</xdr:rowOff>
    </xdr:to>
    <xdr:cxnSp macro="">
      <xdr:nvCxnSpPr>
        <xdr:cNvPr id="588" name="直線コネクタ 587">
          <a:extLst>
            <a:ext uri="{FF2B5EF4-FFF2-40B4-BE49-F238E27FC236}">
              <a16:creationId xmlns:a16="http://schemas.microsoft.com/office/drawing/2014/main" id="{AEE9256C-A76B-4E40-9D7F-59A9A6618481}"/>
            </a:ext>
          </a:extLst>
        </xdr:cNvPr>
        <xdr:cNvCxnSpPr/>
      </xdr:nvCxnSpPr>
      <xdr:spPr>
        <a:xfrm flipV="1">
          <a:off x="18656300" y="1090879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167149</xdr:rowOff>
    </xdr:from>
    <xdr:ext cx="469744" cy="259045"/>
    <xdr:sp macro="" textlink="">
      <xdr:nvSpPr>
        <xdr:cNvPr id="589" name="n_1aveValue【保健センター・保健所】&#10;一人当たり面積">
          <a:extLst>
            <a:ext uri="{FF2B5EF4-FFF2-40B4-BE49-F238E27FC236}">
              <a16:creationId xmlns:a16="http://schemas.microsoft.com/office/drawing/2014/main" id="{254A4EC0-6650-486B-A691-1411084ED56E}"/>
            </a:ext>
          </a:extLst>
        </xdr:cNvPr>
        <xdr:cNvSpPr txBox="1"/>
      </xdr:nvSpPr>
      <xdr:spPr>
        <a:xfrm>
          <a:off x="21075727" y="1045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4081</xdr:rowOff>
    </xdr:from>
    <xdr:ext cx="469744" cy="259045"/>
    <xdr:sp macro="" textlink="">
      <xdr:nvSpPr>
        <xdr:cNvPr id="590" name="n_2aveValue【保健センター・保健所】&#10;一人当たり面積">
          <a:extLst>
            <a:ext uri="{FF2B5EF4-FFF2-40B4-BE49-F238E27FC236}">
              <a16:creationId xmlns:a16="http://schemas.microsoft.com/office/drawing/2014/main" id="{6CB00003-A1A7-4CA2-AF43-08F69E786288}"/>
            </a:ext>
          </a:extLst>
        </xdr:cNvPr>
        <xdr:cNvSpPr txBox="1"/>
      </xdr:nvSpPr>
      <xdr:spPr>
        <a:xfrm>
          <a:off x="20199427" y="10462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23131</xdr:rowOff>
    </xdr:from>
    <xdr:ext cx="469744" cy="259045"/>
    <xdr:sp macro="" textlink="">
      <xdr:nvSpPr>
        <xdr:cNvPr id="591" name="n_3aveValue【保健センター・保健所】&#10;一人当たり面積">
          <a:extLst>
            <a:ext uri="{FF2B5EF4-FFF2-40B4-BE49-F238E27FC236}">
              <a16:creationId xmlns:a16="http://schemas.microsoft.com/office/drawing/2014/main" id="{83D9E709-D2EC-40DB-8DA5-ECDE3F942FC3}"/>
            </a:ext>
          </a:extLst>
        </xdr:cNvPr>
        <xdr:cNvSpPr txBox="1"/>
      </xdr:nvSpPr>
      <xdr:spPr>
        <a:xfrm>
          <a:off x="19310427" y="1048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28465</xdr:rowOff>
    </xdr:from>
    <xdr:ext cx="469744" cy="259045"/>
    <xdr:sp macro="" textlink="">
      <xdr:nvSpPr>
        <xdr:cNvPr id="592" name="n_4aveValue【保健センター・保健所】&#10;一人当たり面積">
          <a:extLst>
            <a:ext uri="{FF2B5EF4-FFF2-40B4-BE49-F238E27FC236}">
              <a16:creationId xmlns:a16="http://schemas.microsoft.com/office/drawing/2014/main" id="{ACEBC264-C78A-4F56-944D-9670E8F4F662}"/>
            </a:ext>
          </a:extLst>
        </xdr:cNvPr>
        <xdr:cNvSpPr txBox="1"/>
      </xdr:nvSpPr>
      <xdr:spPr>
        <a:xfrm>
          <a:off x="18421427" y="1048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145559</xdr:rowOff>
    </xdr:from>
    <xdr:ext cx="469744" cy="259045"/>
    <xdr:sp macro="" textlink="">
      <xdr:nvSpPr>
        <xdr:cNvPr id="593" name="n_1mainValue【保健センター・保健所】&#10;一人当たり面積">
          <a:extLst>
            <a:ext uri="{FF2B5EF4-FFF2-40B4-BE49-F238E27FC236}">
              <a16:creationId xmlns:a16="http://schemas.microsoft.com/office/drawing/2014/main" id="{C7D66973-F56B-493C-A945-A4FCD1E07268}"/>
            </a:ext>
          </a:extLst>
        </xdr:cNvPr>
        <xdr:cNvSpPr txBox="1"/>
      </xdr:nvSpPr>
      <xdr:spPr>
        <a:xfrm>
          <a:off x="21075727" y="1094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147083</xdr:rowOff>
    </xdr:from>
    <xdr:ext cx="469744" cy="259045"/>
    <xdr:sp macro="" textlink="">
      <xdr:nvSpPr>
        <xdr:cNvPr id="594" name="n_2mainValue【保健センター・保健所】&#10;一人当たり面積">
          <a:extLst>
            <a:ext uri="{FF2B5EF4-FFF2-40B4-BE49-F238E27FC236}">
              <a16:creationId xmlns:a16="http://schemas.microsoft.com/office/drawing/2014/main" id="{15FD4753-CD25-4927-A5CD-3849E3590B20}"/>
            </a:ext>
          </a:extLst>
        </xdr:cNvPr>
        <xdr:cNvSpPr txBox="1"/>
      </xdr:nvSpPr>
      <xdr:spPr>
        <a:xfrm>
          <a:off x="20199427" y="1094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149369</xdr:rowOff>
    </xdr:from>
    <xdr:ext cx="469744" cy="259045"/>
    <xdr:sp macro="" textlink="">
      <xdr:nvSpPr>
        <xdr:cNvPr id="595" name="n_3mainValue【保健センター・保健所】&#10;一人当たり面積">
          <a:extLst>
            <a:ext uri="{FF2B5EF4-FFF2-40B4-BE49-F238E27FC236}">
              <a16:creationId xmlns:a16="http://schemas.microsoft.com/office/drawing/2014/main" id="{0CA3374C-07FF-4D9B-A6AE-6433EDCD5F75}"/>
            </a:ext>
          </a:extLst>
        </xdr:cNvPr>
        <xdr:cNvSpPr txBox="1"/>
      </xdr:nvSpPr>
      <xdr:spPr>
        <a:xfrm>
          <a:off x="19310427" y="1095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150893</xdr:rowOff>
    </xdr:from>
    <xdr:ext cx="469744" cy="259045"/>
    <xdr:sp macro="" textlink="">
      <xdr:nvSpPr>
        <xdr:cNvPr id="596" name="n_4mainValue【保健センター・保健所】&#10;一人当たり面積">
          <a:extLst>
            <a:ext uri="{FF2B5EF4-FFF2-40B4-BE49-F238E27FC236}">
              <a16:creationId xmlns:a16="http://schemas.microsoft.com/office/drawing/2014/main" id="{4F39A7AD-6FFB-49A0-8C19-6ABD2ADFA0F9}"/>
            </a:ext>
          </a:extLst>
        </xdr:cNvPr>
        <xdr:cNvSpPr txBox="1"/>
      </xdr:nvSpPr>
      <xdr:spPr>
        <a:xfrm>
          <a:off x="18421427" y="1095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7" name="正方形/長方形 596">
          <a:extLst>
            <a:ext uri="{FF2B5EF4-FFF2-40B4-BE49-F238E27FC236}">
              <a16:creationId xmlns:a16="http://schemas.microsoft.com/office/drawing/2014/main" id="{0056542B-8D73-4103-A125-4B5ABFE2211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8" name="正方形/長方形 597">
          <a:extLst>
            <a:ext uri="{FF2B5EF4-FFF2-40B4-BE49-F238E27FC236}">
              <a16:creationId xmlns:a16="http://schemas.microsoft.com/office/drawing/2014/main" id="{A6C05D67-D658-4E1B-8864-30DB1C3765B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9" name="正方形/長方形 598">
          <a:extLst>
            <a:ext uri="{FF2B5EF4-FFF2-40B4-BE49-F238E27FC236}">
              <a16:creationId xmlns:a16="http://schemas.microsoft.com/office/drawing/2014/main" id="{C9A85F5D-B872-43DC-B136-98901BD6426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0" name="正方形/長方形 599">
          <a:extLst>
            <a:ext uri="{FF2B5EF4-FFF2-40B4-BE49-F238E27FC236}">
              <a16:creationId xmlns:a16="http://schemas.microsoft.com/office/drawing/2014/main" id="{F305DA88-27AD-412C-9AFF-03DEA51BD11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1" name="正方形/長方形 600">
          <a:extLst>
            <a:ext uri="{FF2B5EF4-FFF2-40B4-BE49-F238E27FC236}">
              <a16:creationId xmlns:a16="http://schemas.microsoft.com/office/drawing/2014/main" id="{FD89D2CB-8579-47C8-B413-30002595310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2" name="正方形/長方形 601">
          <a:extLst>
            <a:ext uri="{FF2B5EF4-FFF2-40B4-BE49-F238E27FC236}">
              <a16:creationId xmlns:a16="http://schemas.microsoft.com/office/drawing/2014/main" id="{022B9C9A-8995-4EA7-93B2-19FDB45425E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3" name="正方形/長方形 602">
          <a:extLst>
            <a:ext uri="{FF2B5EF4-FFF2-40B4-BE49-F238E27FC236}">
              <a16:creationId xmlns:a16="http://schemas.microsoft.com/office/drawing/2014/main" id="{0FF03907-96D3-4C52-923C-7F7FD93D083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4" name="正方形/長方形 603">
          <a:extLst>
            <a:ext uri="{FF2B5EF4-FFF2-40B4-BE49-F238E27FC236}">
              <a16:creationId xmlns:a16="http://schemas.microsoft.com/office/drawing/2014/main" id="{A578FF25-E305-4A5C-AF4F-B138F0A3256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5" name="テキスト ボックス 604">
          <a:extLst>
            <a:ext uri="{FF2B5EF4-FFF2-40B4-BE49-F238E27FC236}">
              <a16:creationId xmlns:a16="http://schemas.microsoft.com/office/drawing/2014/main" id="{C9B3CC39-56A2-4B37-857E-D8638CAF6B5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6" name="直線コネクタ 605">
          <a:extLst>
            <a:ext uri="{FF2B5EF4-FFF2-40B4-BE49-F238E27FC236}">
              <a16:creationId xmlns:a16="http://schemas.microsoft.com/office/drawing/2014/main" id="{48343F06-9925-4793-B5F4-0DC527BBEE8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7" name="テキスト ボックス 606">
          <a:extLst>
            <a:ext uri="{FF2B5EF4-FFF2-40B4-BE49-F238E27FC236}">
              <a16:creationId xmlns:a16="http://schemas.microsoft.com/office/drawing/2014/main" id="{230AD92B-405A-4F36-940D-2AAA8586F344}"/>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8" name="直線コネクタ 607">
          <a:extLst>
            <a:ext uri="{FF2B5EF4-FFF2-40B4-BE49-F238E27FC236}">
              <a16:creationId xmlns:a16="http://schemas.microsoft.com/office/drawing/2014/main" id="{737A2316-9E7A-4A0B-BBFE-7435AE1CE8D1}"/>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9" name="テキスト ボックス 608">
          <a:extLst>
            <a:ext uri="{FF2B5EF4-FFF2-40B4-BE49-F238E27FC236}">
              <a16:creationId xmlns:a16="http://schemas.microsoft.com/office/drawing/2014/main" id="{05A71851-C5A3-42C5-ABA9-40D6DA616D16}"/>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0" name="直線コネクタ 609">
          <a:extLst>
            <a:ext uri="{FF2B5EF4-FFF2-40B4-BE49-F238E27FC236}">
              <a16:creationId xmlns:a16="http://schemas.microsoft.com/office/drawing/2014/main" id="{27330C22-2759-40E9-BB01-C2FD53C10FC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1" name="テキスト ボックス 610">
          <a:extLst>
            <a:ext uri="{FF2B5EF4-FFF2-40B4-BE49-F238E27FC236}">
              <a16:creationId xmlns:a16="http://schemas.microsoft.com/office/drawing/2014/main" id="{A408CD5E-3256-4EC7-812F-F430C66AD897}"/>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2" name="直線コネクタ 611">
          <a:extLst>
            <a:ext uri="{FF2B5EF4-FFF2-40B4-BE49-F238E27FC236}">
              <a16:creationId xmlns:a16="http://schemas.microsoft.com/office/drawing/2014/main" id="{1BF1E425-F9BD-46A7-AB18-CE823B43CFD8}"/>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3" name="テキスト ボックス 612">
          <a:extLst>
            <a:ext uri="{FF2B5EF4-FFF2-40B4-BE49-F238E27FC236}">
              <a16:creationId xmlns:a16="http://schemas.microsoft.com/office/drawing/2014/main" id="{BBA24BEF-F1D1-430C-A01F-F3A56BC2487F}"/>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4" name="直線コネクタ 613">
          <a:extLst>
            <a:ext uri="{FF2B5EF4-FFF2-40B4-BE49-F238E27FC236}">
              <a16:creationId xmlns:a16="http://schemas.microsoft.com/office/drawing/2014/main" id="{42A5FE8C-8FD3-439B-8243-42A0D7CD4DBD}"/>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5" name="テキスト ボックス 614">
          <a:extLst>
            <a:ext uri="{FF2B5EF4-FFF2-40B4-BE49-F238E27FC236}">
              <a16:creationId xmlns:a16="http://schemas.microsoft.com/office/drawing/2014/main" id="{5559166D-4FAC-4BA3-9757-44EBDE0829A9}"/>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6" name="直線コネクタ 615">
          <a:extLst>
            <a:ext uri="{FF2B5EF4-FFF2-40B4-BE49-F238E27FC236}">
              <a16:creationId xmlns:a16="http://schemas.microsoft.com/office/drawing/2014/main" id="{F062AD10-7E19-4B52-9806-EF9B187E0A29}"/>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7" name="テキスト ボックス 616">
          <a:extLst>
            <a:ext uri="{FF2B5EF4-FFF2-40B4-BE49-F238E27FC236}">
              <a16:creationId xmlns:a16="http://schemas.microsoft.com/office/drawing/2014/main" id="{4DD638AE-1805-47C8-8266-B4B8230F89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8" name="直線コネクタ 617">
          <a:extLst>
            <a:ext uri="{FF2B5EF4-FFF2-40B4-BE49-F238E27FC236}">
              <a16:creationId xmlns:a16="http://schemas.microsoft.com/office/drawing/2014/main" id="{154A914A-EA5D-4BBA-B8B3-A4BFBF55E1C5}"/>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9" name="テキスト ボックス 618">
          <a:extLst>
            <a:ext uri="{FF2B5EF4-FFF2-40B4-BE49-F238E27FC236}">
              <a16:creationId xmlns:a16="http://schemas.microsoft.com/office/drawing/2014/main" id="{53B9C357-AA27-421C-902A-AD9CD82C8F6C}"/>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0" name="直線コネクタ 619">
          <a:extLst>
            <a:ext uri="{FF2B5EF4-FFF2-40B4-BE49-F238E27FC236}">
              <a16:creationId xmlns:a16="http://schemas.microsoft.com/office/drawing/2014/main" id="{813E03C2-357E-4780-AC2A-E6AB4DC7D93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1" name="【消防施設】&#10;有形固定資産減価償却率グラフ枠">
          <a:extLst>
            <a:ext uri="{FF2B5EF4-FFF2-40B4-BE49-F238E27FC236}">
              <a16:creationId xmlns:a16="http://schemas.microsoft.com/office/drawing/2014/main" id="{964A3FD4-5A6B-401A-B1F5-A5CDF8FEA8A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86</xdr:row>
      <xdr:rowOff>168729</xdr:rowOff>
    </xdr:to>
    <xdr:cxnSp macro="">
      <xdr:nvCxnSpPr>
        <xdr:cNvPr id="622" name="直線コネクタ 621">
          <a:extLst>
            <a:ext uri="{FF2B5EF4-FFF2-40B4-BE49-F238E27FC236}">
              <a16:creationId xmlns:a16="http://schemas.microsoft.com/office/drawing/2014/main" id="{B14C1EF0-539C-40A2-A1E0-0DF17DB9E3CA}"/>
            </a:ext>
          </a:extLst>
        </xdr:cNvPr>
        <xdr:cNvCxnSpPr/>
      </xdr:nvCxnSpPr>
      <xdr:spPr>
        <a:xfrm flipV="1">
          <a:off x="16318864" y="1341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23" name="【消防施設】&#10;有形固定資産減価償却率最小値テキスト">
          <a:extLst>
            <a:ext uri="{FF2B5EF4-FFF2-40B4-BE49-F238E27FC236}">
              <a16:creationId xmlns:a16="http://schemas.microsoft.com/office/drawing/2014/main" id="{7C42B839-0035-4D6A-9996-0857C227A862}"/>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24" name="直線コネクタ 623">
          <a:extLst>
            <a:ext uri="{FF2B5EF4-FFF2-40B4-BE49-F238E27FC236}">
              <a16:creationId xmlns:a16="http://schemas.microsoft.com/office/drawing/2014/main" id="{0BCA628D-A2BA-4FAD-B0DC-A15FB3F767AA}"/>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340478" cy="259045"/>
    <xdr:sp macro="" textlink="">
      <xdr:nvSpPr>
        <xdr:cNvPr id="625" name="【消防施設】&#10;有形固定資産減価償却率最大値テキスト">
          <a:extLst>
            <a:ext uri="{FF2B5EF4-FFF2-40B4-BE49-F238E27FC236}">
              <a16:creationId xmlns:a16="http://schemas.microsoft.com/office/drawing/2014/main" id="{B9B2329E-73C1-47F2-BB9B-C7FE7522A5A9}"/>
            </a:ext>
          </a:extLst>
        </xdr:cNvPr>
        <xdr:cNvSpPr txBox="1"/>
      </xdr:nvSpPr>
      <xdr:spPr>
        <a:xfrm>
          <a:off x="16357600" y="1318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626" name="直線コネクタ 625">
          <a:extLst>
            <a:ext uri="{FF2B5EF4-FFF2-40B4-BE49-F238E27FC236}">
              <a16:creationId xmlns:a16="http://schemas.microsoft.com/office/drawing/2014/main" id="{DC7BF1C9-6E93-4967-9B20-0003F4424417}"/>
            </a:ext>
          </a:extLst>
        </xdr:cNvPr>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13079</xdr:rowOff>
    </xdr:from>
    <xdr:ext cx="405111" cy="259045"/>
    <xdr:sp macro="" textlink="">
      <xdr:nvSpPr>
        <xdr:cNvPr id="627" name="【消防施設】&#10;有形固定資産減価償却率平均値テキスト">
          <a:extLst>
            <a:ext uri="{FF2B5EF4-FFF2-40B4-BE49-F238E27FC236}">
              <a16:creationId xmlns:a16="http://schemas.microsoft.com/office/drawing/2014/main" id="{DE9FB35C-339A-4855-8981-4A9907538963}"/>
            </a:ext>
          </a:extLst>
        </xdr:cNvPr>
        <xdr:cNvSpPr txBox="1"/>
      </xdr:nvSpPr>
      <xdr:spPr>
        <a:xfrm>
          <a:off x="16357600" y="142434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34652</xdr:rowOff>
    </xdr:from>
    <xdr:to>
      <xdr:col>85</xdr:col>
      <xdr:colOff>177800</xdr:colOff>
      <xdr:row>83</xdr:row>
      <xdr:rowOff>136252</xdr:rowOff>
    </xdr:to>
    <xdr:sp macro="" textlink="">
      <xdr:nvSpPr>
        <xdr:cNvPr id="628" name="フローチャート: 判断 627">
          <a:extLst>
            <a:ext uri="{FF2B5EF4-FFF2-40B4-BE49-F238E27FC236}">
              <a16:creationId xmlns:a16="http://schemas.microsoft.com/office/drawing/2014/main" id="{38CD323D-6756-4D86-A243-1C47DAB4C58A}"/>
            </a:ext>
          </a:extLst>
        </xdr:cNvPr>
        <xdr:cNvSpPr/>
      </xdr:nvSpPr>
      <xdr:spPr>
        <a:xfrm>
          <a:off x="162687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5262</xdr:rowOff>
    </xdr:from>
    <xdr:to>
      <xdr:col>81</xdr:col>
      <xdr:colOff>101600</xdr:colOff>
      <xdr:row>83</xdr:row>
      <xdr:rowOff>106862</xdr:rowOff>
    </xdr:to>
    <xdr:sp macro="" textlink="">
      <xdr:nvSpPr>
        <xdr:cNvPr id="629" name="フローチャート: 判断 628">
          <a:extLst>
            <a:ext uri="{FF2B5EF4-FFF2-40B4-BE49-F238E27FC236}">
              <a16:creationId xmlns:a16="http://schemas.microsoft.com/office/drawing/2014/main" id="{2606AFE6-8067-4261-BE7D-F029519D9C91}"/>
            </a:ext>
          </a:extLst>
        </xdr:cNvPr>
        <xdr:cNvSpPr/>
      </xdr:nvSpPr>
      <xdr:spPr>
        <a:xfrm>
          <a:off x="15430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117929</xdr:rowOff>
    </xdr:from>
    <xdr:to>
      <xdr:col>76</xdr:col>
      <xdr:colOff>165100</xdr:colOff>
      <xdr:row>83</xdr:row>
      <xdr:rowOff>48079</xdr:rowOff>
    </xdr:to>
    <xdr:sp macro="" textlink="">
      <xdr:nvSpPr>
        <xdr:cNvPr id="630" name="フローチャート: 判断 629">
          <a:extLst>
            <a:ext uri="{FF2B5EF4-FFF2-40B4-BE49-F238E27FC236}">
              <a16:creationId xmlns:a16="http://schemas.microsoft.com/office/drawing/2014/main" id="{0B9CCA0B-1E88-40E6-8440-C0079CBFE0D6}"/>
            </a:ext>
          </a:extLst>
        </xdr:cNvPr>
        <xdr:cNvSpPr/>
      </xdr:nvSpPr>
      <xdr:spPr>
        <a:xfrm>
          <a:off x="14541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163649</xdr:rowOff>
    </xdr:from>
    <xdr:to>
      <xdr:col>72</xdr:col>
      <xdr:colOff>38100</xdr:colOff>
      <xdr:row>83</xdr:row>
      <xdr:rowOff>93799</xdr:rowOff>
    </xdr:to>
    <xdr:sp macro="" textlink="">
      <xdr:nvSpPr>
        <xdr:cNvPr id="631" name="フローチャート: 判断 630">
          <a:extLst>
            <a:ext uri="{FF2B5EF4-FFF2-40B4-BE49-F238E27FC236}">
              <a16:creationId xmlns:a16="http://schemas.microsoft.com/office/drawing/2014/main" id="{052F0F2E-79B8-4523-B0AE-589320466944}"/>
            </a:ext>
          </a:extLst>
        </xdr:cNvPr>
        <xdr:cNvSpPr/>
      </xdr:nvSpPr>
      <xdr:spPr>
        <a:xfrm>
          <a:off x="13652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23223</xdr:rowOff>
    </xdr:from>
    <xdr:to>
      <xdr:col>67</xdr:col>
      <xdr:colOff>101600</xdr:colOff>
      <xdr:row>83</xdr:row>
      <xdr:rowOff>124823</xdr:rowOff>
    </xdr:to>
    <xdr:sp macro="" textlink="">
      <xdr:nvSpPr>
        <xdr:cNvPr id="632" name="フローチャート: 判断 631">
          <a:extLst>
            <a:ext uri="{FF2B5EF4-FFF2-40B4-BE49-F238E27FC236}">
              <a16:creationId xmlns:a16="http://schemas.microsoft.com/office/drawing/2014/main" id="{C20FBB9F-9339-4790-A2C5-1C12FE527E48}"/>
            </a:ext>
          </a:extLst>
        </xdr:cNvPr>
        <xdr:cNvSpPr/>
      </xdr:nvSpPr>
      <xdr:spPr>
        <a:xfrm>
          <a:off x="127635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639E7AD5-77D6-4879-A479-D17480289D5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id="{AEEE50DA-5ADE-4654-80F2-FBD9890F320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5" name="テキスト ボックス 634">
          <a:extLst>
            <a:ext uri="{FF2B5EF4-FFF2-40B4-BE49-F238E27FC236}">
              <a16:creationId xmlns:a16="http://schemas.microsoft.com/office/drawing/2014/main" id="{6CD6FF80-D4B4-49AC-942F-43943102FA4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6" name="テキスト ボックス 635">
          <a:extLst>
            <a:ext uri="{FF2B5EF4-FFF2-40B4-BE49-F238E27FC236}">
              <a16:creationId xmlns:a16="http://schemas.microsoft.com/office/drawing/2014/main" id="{5A791D2C-6E68-4F39-B33B-81473AB6FBF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7" name="テキスト ボックス 636">
          <a:extLst>
            <a:ext uri="{FF2B5EF4-FFF2-40B4-BE49-F238E27FC236}">
              <a16:creationId xmlns:a16="http://schemas.microsoft.com/office/drawing/2014/main" id="{9C27E760-1011-4DC5-8E18-5267FB54826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113030</xdr:rowOff>
    </xdr:from>
    <xdr:to>
      <xdr:col>85</xdr:col>
      <xdr:colOff>177800</xdr:colOff>
      <xdr:row>80</xdr:row>
      <xdr:rowOff>43180</xdr:rowOff>
    </xdr:to>
    <xdr:sp macro="" textlink="">
      <xdr:nvSpPr>
        <xdr:cNvPr id="638" name="楕円 637">
          <a:extLst>
            <a:ext uri="{FF2B5EF4-FFF2-40B4-BE49-F238E27FC236}">
              <a16:creationId xmlns:a16="http://schemas.microsoft.com/office/drawing/2014/main" id="{C2545F90-83E8-433F-B383-76A7F571BE74}"/>
            </a:ext>
          </a:extLst>
        </xdr:cNvPr>
        <xdr:cNvSpPr/>
      </xdr:nvSpPr>
      <xdr:spPr>
        <a:xfrm>
          <a:off x="16268700" y="136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135907</xdr:rowOff>
    </xdr:from>
    <xdr:ext cx="405111" cy="259045"/>
    <xdr:sp macro="" textlink="">
      <xdr:nvSpPr>
        <xdr:cNvPr id="639" name="【消防施設】&#10;有形固定資産減価償却率該当値テキスト">
          <a:extLst>
            <a:ext uri="{FF2B5EF4-FFF2-40B4-BE49-F238E27FC236}">
              <a16:creationId xmlns:a16="http://schemas.microsoft.com/office/drawing/2014/main" id="{1CD20F75-5D3B-44ED-B9B9-04AD29BFF442}"/>
            </a:ext>
          </a:extLst>
        </xdr:cNvPr>
        <xdr:cNvSpPr txBox="1"/>
      </xdr:nvSpPr>
      <xdr:spPr>
        <a:xfrm>
          <a:off x="16357600" y="1350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78739</xdr:rowOff>
    </xdr:from>
    <xdr:to>
      <xdr:col>81</xdr:col>
      <xdr:colOff>101600</xdr:colOff>
      <xdr:row>80</xdr:row>
      <xdr:rowOff>8889</xdr:rowOff>
    </xdr:to>
    <xdr:sp macro="" textlink="">
      <xdr:nvSpPr>
        <xdr:cNvPr id="640" name="楕円 639">
          <a:extLst>
            <a:ext uri="{FF2B5EF4-FFF2-40B4-BE49-F238E27FC236}">
              <a16:creationId xmlns:a16="http://schemas.microsoft.com/office/drawing/2014/main" id="{8A35C9E3-984C-40D8-B6DF-81F2F4C67AC3}"/>
            </a:ext>
          </a:extLst>
        </xdr:cNvPr>
        <xdr:cNvSpPr/>
      </xdr:nvSpPr>
      <xdr:spPr>
        <a:xfrm>
          <a:off x="15430500" y="1362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129539</xdr:rowOff>
    </xdr:from>
    <xdr:to>
      <xdr:col>85</xdr:col>
      <xdr:colOff>127000</xdr:colOff>
      <xdr:row>79</xdr:row>
      <xdr:rowOff>163830</xdr:rowOff>
    </xdr:to>
    <xdr:cxnSp macro="">
      <xdr:nvCxnSpPr>
        <xdr:cNvPr id="641" name="直線コネクタ 640">
          <a:extLst>
            <a:ext uri="{FF2B5EF4-FFF2-40B4-BE49-F238E27FC236}">
              <a16:creationId xmlns:a16="http://schemas.microsoft.com/office/drawing/2014/main" id="{2432A496-32E3-4BB2-BE12-2DA99F7420AB}"/>
            </a:ext>
          </a:extLst>
        </xdr:cNvPr>
        <xdr:cNvCxnSpPr/>
      </xdr:nvCxnSpPr>
      <xdr:spPr>
        <a:xfrm>
          <a:off x="15481300" y="1367408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21589</xdr:rowOff>
    </xdr:from>
    <xdr:to>
      <xdr:col>76</xdr:col>
      <xdr:colOff>165100</xdr:colOff>
      <xdr:row>79</xdr:row>
      <xdr:rowOff>123189</xdr:rowOff>
    </xdr:to>
    <xdr:sp macro="" textlink="">
      <xdr:nvSpPr>
        <xdr:cNvPr id="642" name="楕円 641">
          <a:extLst>
            <a:ext uri="{FF2B5EF4-FFF2-40B4-BE49-F238E27FC236}">
              <a16:creationId xmlns:a16="http://schemas.microsoft.com/office/drawing/2014/main" id="{69168FA7-1AE9-47DC-992E-8CF1C82045C3}"/>
            </a:ext>
          </a:extLst>
        </xdr:cNvPr>
        <xdr:cNvSpPr/>
      </xdr:nvSpPr>
      <xdr:spPr>
        <a:xfrm>
          <a:off x="14541500" y="1356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72389</xdr:rowOff>
    </xdr:from>
    <xdr:to>
      <xdr:col>81</xdr:col>
      <xdr:colOff>50800</xdr:colOff>
      <xdr:row>79</xdr:row>
      <xdr:rowOff>129539</xdr:rowOff>
    </xdr:to>
    <xdr:cxnSp macro="">
      <xdr:nvCxnSpPr>
        <xdr:cNvPr id="643" name="直線コネクタ 642">
          <a:extLst>
            <a:ext uri="{FF2B5EF4-FFF2-40B4-BE49-F238E27FC236}">
              <a16:creationId xmlns:a16="http://schemas.microsoft.com/office/drawing/2014/main" id="{63063BC3-6308-4196-9C5E-E1AC098F77D3}"/>
            </a:ext>
          </a:extLst>
        </xdr:cNvPr>
        <xdr:cNvCxnSpPr/>
      </xdr:nvCxnSpPr>
      <xdr:spPr>
        <a:xfrm>
          <a:off x="14592300" y="1361693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47716</xdr:rowOff>
    </xdr:from>
    <xdr:to>
      <xdr:col>72</xdr:col>
      <xdr:colOff>38100</xdr:colOff>
      <xdr:row>78</xdr:row>
      <xdr:rowOff>149316</xdr:rowOff>
    </xdr:to>
    <xdr:sp macro="" textlink="">
      <xdr:nvSpPr>
        <xdr:cNvPr id="644" name="楕円 643">
          <a:extLst>
            <a:ext uri="{FF2B5EF4-FFF2-40B4-BE49-F238E27FC236}">
              <a16:creationId xmlns:a16="http://schemas.microsoft.com/office/drawing/2014/main" id="{CE21771B-3EDD-46EF-A83D-A80C06DC6491}"/>
            </a:ext>
          </a:extLst>
        </xdr:cNvPr>
        <xdr:cNvSpPr/>
      </xdr:nvSpPr>
      <xdr:spPr>
        <a:xfrm>
          <a:off x="13652500" y="1342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98516</xdr:rowOff>
    </xdr:from>
    <xdr:to>
      <xdr:col>76</xdr:col>
      <xdr:colOff>114300</xdr:colOff>
      <xdr:row>79</xdr:row>
      <xdr:rowOff>72389</xdr:rowOff>
    </xdr:to>
    <xdr:cxnSp macro="">
      <xdr:nvCxnSpPr>
        <xdr:cNvPr id="645" name="直線コネクタ 644">
          <a:extLst>
            <a:ext uri="{FF2B5EF4-FFF2-40B4-BE49-F238E27FC236}">
              <a16:creationId xmlns:a16="http://schemas.microsoft.com/office/drawing/2014/main" id="{4F7124C0-5A4D-4B86-A10F-F8E31308AF71}"/>
            </a:ext>
          </a:extLst>
        </xdr:cNvPr>
        <xdr:cNvCxnSpPr/>
      </xdr:nvCxnSpPr>
      <xdr:spPr>
        <a:xfrm>
          <a:off x="13703300" y="13471616"/>
          <a:ext cx="889000" cy="14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160382</xdr:rowOff>
    </xdr:from>
    <xdr:to>
      <xdr:col>67</xdr:col>
      <xdr:colOff>101600</xdr:colOff>
      <xdr:row>78</xdr:row>
      <xdr:rowOff>90532</xdr:rowOff>
    </xdr:to>
    <xdr:sp macro="" textlink="">
      <xdr:nvSpPr>
        <xdr:cNvPr id="646" name="楕円 645">
          <a:extLst>
            <a:ext uri="{FF2B5EF4-FFF2-40B4-BE49-F238E27FC236}">
              <a16:creationId xmlns:a16="http://schemas.microsoft.com/office/drawing/2014/main" id="{9B258787-59DA-4DDC-8D18-E96DBA4B6471}"/>
            </a:ext>
          </a:extLst>
        </xdr:cNvPr>
        <xdr:cNvSpPr/>
      </xdr:nvSpPr>
      <xdr:spPr>
        <a:xfrm>
          <a:off x="12763500" y="1336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39732</xdr:rowOff>
    </xdr:from>
    <xdr:to>
      <xdr:col>71</xdr:col>
      <xdr:colOff>177800</xdr:colOff>
      <xdr:row>78</xdr:row>
      <xdr:rowOff>98516</xdr:rowOff>
    </xdr:to>
    <xdr:cxnSp macro="">
      <xdr:nvCxnSpPr>
        <xdr:cNvPr id="647" name="直線コネクタ 646">
          <a:extLst>
            <a:ext uri="{FF2B5EF4-FFF2-40B4-BE49-F238E27FC236}">
              <a16:creationId xmlns:a16="http://schemas.microsoft.com/office/drawing/2014/main" id="{E7841508-DC5F-4052-B441-B36715186A08}"/>
            </a:ext>
          </a:extLst>
        </xdr:cNvPr>
        <xdr:cNvCxnSpPr/>
      </xdr:nvCxnSpPr>
      <xdr:spPr>
        <a:xfrm>
          <a:off x="12814300" y="13412832"/>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97989</xdr:rowOff>
    </xdr:from>
    <xdr:ext cx="405111" cy="259045"/>
    <xdr:sp macro="" textlink="">
      <xdr:nvSpPr>
        <xdr:cNvPr id="648" name="n_1aveValue【消防施設】&#10;有形固定資産減価償却率">
          <a:extLst>
            <a:ext uri="{FF2B5EF4-FFF2-40B4-BE49-F238E27FC236}">
              <a16:creationId xmlns:a16="http://schemas.microsoft.com/office/drawing/2014/main" id="{6C884A36-55CD-4779-A8AC-347E0ACFF3E7}"/>
            </a:ext>
          </a:extLst>
        </xdr:cNvPr>
        <xdr:cNvSpPr txBox="1"/>
      </xdr:nvSpPr>
      <xdr:spPr>
        <a:xfrm>
          <a:off x="15266044" y="1432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39206</xdr:rowOff>
    </xdr:from>
    <xdr:ext cx="405111" cy="259045"/>
    <xdr:sp macro="" textlink="">
      <xdr:nvSpPr>
        <xdr:cNvPr id="649" name="n_2aveValue【消防施設】&#10;有形固定資産減価償却率">
          <a:extLst>
            <a:ext uri="{FF2B5EF4-FFF2-40B4-BE49-F238E27FC236}">
              <a16:creationId xmlns:a16="http://schemas.microsoft.com/office/drawing/2014/main" id="{75621089-19D7-4B24-870E-D66A3F9E83E9}"/>
            </a:ext>
          </a:extLst>
        </xdr:cNvPr>
        <xdr:cNvSpPr txBox="1"/>
      </xdr:nvSpPr>
      <xdr:spPr>
        <a:xfrm>
          <a:off x="14389744" y="1426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84926</xdr:rowOff>
    </xdr:from>
    <xdr:ext cx="405111" cy="259045"/>
    <xdr:sp macro="" textlink="">
      <xdr:nvSpPr>
        <xdr:cNvPr id="650" name="n_3aveValue【消防施設】&#10;有形固定資産減価償却率">
          <a:extLst>
            <a:ext uri="{FF2B5EF4-FFF2-40B4-BE49-F238E27FC236}">
              <a16:creationId xmlns:a16="http://schemas.microsoft.com/office/drawing/2014/main" id="{077C4329-FD32-40D5-BADB-0E721633E7A7}"/>
            </a:ext>
          </a:extLst>
        </xdr:cNvPr>
        <xdr:cNvSpPr txBox="1"/>
      </xdr:nvSpPr>
      <xdr:spPr>
        <a:xfrm>
          <a:off x="13500744" y="1431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115950</xdr:rowOff>
    </xdr:from>
    <xdr:ext cx="405111" cy="259045"/>
    <xdr:sp macro="" textlink="">
      <xdr:nvSpPr>
        <xdr:cNvPr id="651" name="n_4aveValue【消防施設】&#10;有形固定資産減価償却率">
          <a:extLst>
            <a:ext uri="{FF2B5EF4-FFF2-40B4-BE49-F238E27FC236}">
              <a16:creationId xmlns:a16="http://schemas.microsoft.com/office/drawing/2014/main" id="{CD4886B8-0D55-4B4E-A401-AAEFF5356BEF}"/>
            </a:ext>
          </a:extLst>
        </xdr:cNvPr>
        <xdr:cNvSpPr txBox="1"/>
      </xdr:nvSpPr>
      <xdr:spPr>
        <a:xfrm>
          <a:off x="12611744" y="1434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25416</xdr:rowOff>
    </xdr:from>
    <xdr:ext cx="405111" cy="259045"/>
    <xdr:sp macro="" textlink="">
      <xdr:nvSpPr>
        <xdr:cNvPr id="652" name="n_1mainValue【消防施設】&#10;有形固定資産減価償却率">
          <a:extLst>
            <a:ext uri="{FF2B5EF4-FFF2-40B4-BE49-F238E27FC236}">
              <a16:creationId xmlns:a16="http://schemas.microsoft.com/office/drawing/2014/main" id="{1F8A15A8-95C3-445E-BF65-40E84AEEF45E}"/>
            </a:ext>
          </a:extLst>
        </xdr:cNvPr>
        <xdr:cNvSpPr txBox="1"/>
      </xdr:nvSpPr>
      <xdr:spPr>
        <a:xfrm>
          <a:off x="15266044" y="1339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139716</xdr:rowOff>
    </xdr:from>
    <xdr:ext cx="405111" cy="259045"/>
    <xdr:sp macro="" textlink="">
      <xdr:nvSpPr>
        <xdr:cNvPr id="653" name="n_2mainValue【消防施設】&#10;有形固定資産減価償却率">
          <a:extLst>
            <a:ext uri="{FF2B5EF4-FFF2-40B4-BE49-F238E27FC236}">
              <a16:creationId xmlns:a16="http://schemas.microsoft.com/office/drawing/2014/main" id="{DC56B1B9-172A-475A-9B8C-F73AE684B386}"/>
            </a:ext>
          </a:extLst>
        </xdr:cNvPr>
        <xdr:cNvSpPr txBox="1"/>
      </xdr:nvSpPr>
      <xdr:spPr>
        <a:xfrm>
          <a:off x="14389744" y="1334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165843</xdr:rowOff>
    </xdr:from>
    <xdr:ext cx="405111" cy="259045"/>
    <xdr:sp macro="" textlink="">
      <xdr:nvSpPr>
        <xdr:cNvPr id="654" name="n_3mainValue【消防施設】&#10;有形固定資産減価償却率">
          <a:extLst>
            <a:ext uri="{FF2B5EF4-FFF2-40B4-BE49-F238E27FC236}">
              <a16:creationId xmlns:a16="http://schemas.microsoft.com/office/drawing/2014/main" id="{308BE406-B4DD-411E-9563-BA577A757268}"/>
            </a:ext>
          </a:extLst>
        </xdr:cNvPr>
        <xdr:cNvSpPr txBox="1"/>
      </xdr:nvSpPr>
      <xdr:spPr>
        <a:xfrm>
          <a:off x="13500744" y="13196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76</xdr:row>
      <xdr:rowOff>107059</xdr:rowOff>
    </xdr:from>
    <xdr:ext cx="340478" cy="259045"/>
    <xdr:sp macro="" textlink="">
      <xdr:nvSpPr>
        <xdr:cNvPr id="655" name="n_4mainValue【消防施設】&#10;有形固定資産減価償却率">
          <a:extLst>
            <a:ext uri="{FF2B5EF4-FFF2-40B4-BE49-F238E27FC236}">
              <a16:creationId xmlns:a16="http://schemas.microsoft.com/office/drawing/2014/main" id="{6A1E075E-E10F-4915-A582-1454F7F48223}"/>
            </a:ext>
          </a:extLst>
        </xdr:cNvPr>
        <xdr:cNvSpPr txBox="1"/>
      </xdr:nvSpPr>
      <xdr:spPr>
        <a:xfrm>
          <a:off x="12644061" y="131372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6" name="正方形/長方形 655">
          <a:extLst>
            <a:ext uri="{FF2B5EF4-FFF2-40B4-BE49-F238E27FC236}">
              <a16:creationId xmlns:a16="http://schemas.microsoft.com/office/drawing/2014/main" id="{6A35B84A-80BA-4598-82BD-9D448160C53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7" name="正方形/長方形 656">
          <a:extLst>
            <a:ext uri="{FF2B5EF4-FFF2-40B4-BE49-F238E27FC236}">
              <a16:creationId xmlns:a16="http://schemas.microsoft.com/office/drawing/2014/main" id="{29724712-F452-478E-A091-9BA55A9F11F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8" name="正方形/長方形 657">
          <a:extLst>
            <a:ext uri="{FF2B5EF4-FFF2-40B4-BE49-F238E27FC236}">
              <a16:creationId xmlns:a16="http://schemas.microsoft.com/office/drawing/2014/main" id="{7B9C4275-5091-4A54-A846-09509FC98BB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9" name="正方形/長方形 658">
          <a:extLst>
            <a:ext uri="{FF2B5EF4-FFF2-40B4-BE49-F238E27FC236}">
              <a16:creationId xmlns:a16="http://schemas.microsoft.com/office/drawing/2014/main" id="{D8B1EB1C-50E6-4634-8CE9-7D2F9518EC9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0" name="正方形/長方形 659">
          <a:extLst>
            <a:ext uri="{FF2B5EF4-FFF2-40B4-BE49-F238E27FC236}">
              <a16:creationId xmlns:a16="http://schemas.microsoft.com/office/drawing/2014/main" id="{FB798900-C509-4D50-9C35-77B9D297A8E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1" name="正方形/長方形 660">
          <a:extLst>
            <a:ext uri="{FF2B5EF4-FFF2-40B4-BE49-F238E27FC236}">
              <a16:creationId xmlns:a16="http://schemas.microsoft.com/office/drawing/2014/main" id="{7A33AC17-2FFD-466D-A38A-17EAB6B37E3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2" name="正方形/長方形 661">
          <a:extLst>
            <a:ext uri="{FF2B5EF4-FFF2-40B4-BE49-F238E27FC236}">
              <a16:creationId xmlns:a16="http://schemas.microsoft.com/office/drawing/2014/main" id="{09837905-1158-47DF-9643-FCCEE03C5CF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3" name="正方形/長方形 662">
          <a:extLst>
            <a:ext uri="{FF2B5EF4-FFF2-40B4-BE49-F238E27FC236}">
              <a16:creationId xmlns:a16="http://schemas.microsoft.com/office/drawing/2014/main" id="{4A9956C1-BC71-43B9-B43E-96BDBED075F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4" name="テキスト ボックス 663">
          <a:extLst>
            <a:ext uri="{FF2B5EF4-FFF2-40B4-BE49-F238E27FC236}">
              <a16:creationId xmlns:a16="http://schemas.microsoft.com/office/drawing/2014/main" id="{68396929-97AC-4ED2-B2E8-10E8DF38B0E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5" name="直線コネクタ 664">
          <a:extLst>
            <a:ext uri="{FF2B5EF4-FFF2-40B4-BE49-F238E27FC236}">
              <a16:creationId xmlns:a16="http://schemas.microsoft.com/office/drawing/2014/main" id="{19D5FE3F-0E4A-4C30-BFF2-8449821E3E8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66" name="直線コネクタ 665">
          <a:extLst>
            <a:ext uri="{FF2B5EF4-FFF2-40B4-BE49-F238E27FC236}">
              <a16:creationId xmlns:a16="http://schemas.microsoft.com/office/drawing/2014/main" id="{A8D5B78A-BEC6-4513-9B00-AA917E54A16C}"/>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7" name="テキスト ボックス 666">
          <a:extLst>
            <a:ext uri="{FF2B5EF4-FFF2-40B4-BE49-F238E27FC236}">
              <a16:creationId xmlns:a16="http://schemas.microsoft.com/office/drawing/2014/main" id="{16A7E35C-044A-4BA1-A27C-F9239173422F}"/>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8" name="直線コネクタ 667">
          <a:extLst>
            <a:ext uri="{FF2B5EF4-FFF2-40B4-BE49-F238E27FC236}">
              <a16:creationId xmlns:a16="http://schemas.microsoft.com/office/drawing/2014/main" id="{CE28D452-EF41-406A-B5AE-E3D67586941D}"/>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9" name="テキスト ボックス 668">
          <a:extLst>
            <a:ext uri="{FF2B5EF4-FFF2-40B4-BE49-F238E27FC236}">
              <a16:creationId xmlns:a16="http://schemas.microsoft.com/office/drawing/2014/main" id="{7CF7B994-A3C3-4399-A778-6B12FA9D42B8}"/>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70" name="直線コネクタ 669">
          <a:extLst>
            <a:ext uri="{FF2B5EF4-FFF2-40B4-BE49-F238E27FC236}">
              <a16:creationId xmlns:a16="http://schemas.microsoft.com/office/drawing/2014/main" id="{EE80C96E-4411-446F-A5F1-52327603F45C}"/>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71" name="テキスト ボックス 670">
          <a:extLst>
            <a:ext uri="{FF2B5EF4-FFF2-40B4-BE49-F238E27FC236}">
              <a16:creationId xmlns:a16="http://schemas.microsoft.com/office/drawing/2014/main" id="{51CACDF8-5558-4DD1-8C15-F9B18AC499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72" name="直線コネクタ 671">
          <a:extLst>
            <a:ext uri="{FF2B5EF4-FFF2-40B4-BE49-F238E27FC236}">
              <a16:creationId xmlns:a16="http://schemas.microsoft.com/office/drawing/2014/main" id="{9E8F47A8-B47F-48B6-B7A6-871EB366A6BF}"/>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73" name="テキスト ボックス 672">
          <a:extLst>
            <a:ext uri="{FF2B5EF4-FFF2-40B4-BE49-F238E27FC236}">
              <a16:creationId xmlns:a16="http://schemas.microsoft.com/office/drawing/2014/main" id="{8D5C9074-25DE-441C-93D7-6B5D6C0EE343}"/>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74" name="直線コネクタ 673">
          <a:extLst>
            <a:ext uri="{FF2B5EF4-FFF2-40B4-BE49-F238E27FC236}">
              <a16:creationId xmlns:a16="http://schemas.microsoft.com/office/drawing/2014/main" id="{BFDC5CF8-6117-4009-ACC4-BA4E6B7C30A6}"/>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75" name="テキスト ボックス 674">
          <a:extLst>
            <a:ext uri="{FF2B5EF4-FFF2-40B4-BE49-F238E27FC236}">
              <a16:creationId xmlns:a16="http://schemas.microsoft.com/office/drawing/2014/main" id="{84E9FDB2-9A53-4F45-912D-A273C060FC6E}"/>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6" name="直線コネクタ 675">
          <a:extLst>
            <a:ext uri="{FF2B5EF4-FFF2-40B4-BE49-F238E27FC236}">
              <a16:creationId xmlns:a16="http://schemas.microsoft.com/office/drawing/2014/main" id="{A5B5074B-94C4-40B3-91B3-4CB5C1610A5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7" name="テキスト ボックス 676">
          <a:extLst>
            <a:ext uri="{FF2B5EF4-FFF2-40B4-BE49-F238E27FC236}">
              <a16:creationId xmlns:a16="http://schemas.microsoft.com/office/drawing/2014/main" id="{C7FA0381-C8A6-4583-B81C-7C73404C19F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8" name="【消防施設】&#10;一人当たり面積グラフ枠">
          <a:extLst>
            <a:ext uri="{FF2B5EF4-FFF2-40B4-BE49-F238E27FC236}">
              <a16:creationId xmlns:a16="http://schemas.microsoft.com/office/drawing/2014/main" id="{DD69CFD9-761E-4B27-87D1-DC6FDC136C7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3048</xdr:rowOff>
    </xdr:from>
    <xdr:to>
      <xdr:col>116</xdr:col>
      <xdr:colOff>62864</xdr:colOff>
      <xdr:row>86</xdr:row>
      <xdr:rowOff>109728</xdr:rowOff>
    </xdr:to>
    <xdr:cxnSp macro="">
      <xdr:nvCxnSpPr>
        <xdr:cNvPr id="679" name="直線コネクタ 678">
          <a:extLst>
            <a:ext uri="{FF2B5EF4-FFF2-40B4-BE49-F238E27FC236}">
              <a16:creationId xmlns:a16="http://schemas.microsoft.com/office/drawing/2014/main" id="{9D4EB752-63C0-4AA8-A097-6A848FDE0351}"/>
            </a:ext>
          </a:extLst>
        </xdr:cNvPr>
        <xdr:cNvCxnSpPr/>
      </xdr:nvCxnSpPr>
      <xdr:spPr>
        <a:xfrm flipV="1">
          <a:off x="22160864" y="13547598"/>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680" name="【消防施設】&#10;一人当たり面積最小値テキスト">
          <a:extLst>
            <a:ext uri="{FF2B5EF4-FFF2-40B4-BE49-F238E27FC236}">
              <a16:creationId xmlns:a16="http://schemas.microsoft.com/office/drawing/2014/main" id="{40BD9300-1FD0-45CD-849E-EE36E14AF891}"/>
            </a:ext>
          </a:extLst>
        </xdr:cNvPr>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681" name="直線コネクタ 680">
          <a:extLst>
            <a:ext uri="{FF2B5EF4-FFF2-40B4-BE49-F238E27FC236}">
              <a16:creationId xmlns:a16="http://schemas.microsoft.com/office/drawing/2014/main" id="{E0EE1019-14C4-4717-A76B-B93DEF26F4C9}"/>
            </a:ext>
          </a:extLst>
        </xdr:cNvPr>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121175</xdr:rowOff>
    </xdr:from>
    <xdr:ext cx="469744" cy="259045"/>
    <xdr:sp macro="" textlink="">
      <xdr:nvSpPr>
        <xdr:cNvPr id="682" name="【消防施設】&#10;一人当たり面積最大値テキスト">
          <a:extLst>
            <a:ext uri="{FF2B5EF4-FFF2-40B4-BE49-F238E27FC236}">
              <a16:creationId xmlns:a16="http://schemas.microsoft.com/office/drawing/2014/main" id="{ACC0DEA5-8CFE-4D42-A1BE-2D9A03B3B532}"/>
            </a:ext>
          </a:extLst>
        </xdr:cNvPr>
        <xdr:cNvSpPr txBox="1"/>
      </xdr:nvSpPr>
      <xdr:spPr>
        <a:xfrm>
          <a:off x="22199600" y="13322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3048</xdr:rowOff>
    </xdr:from>
    <xdr:to>
      <xdr:col>116</xdr:col>
      <xdr:colOff>152400</xdr:colOff>
      <xdr:row>79</xdr:row>
      <xdr:rowOff>3048</xdr:rowOff>
    </xdr:to>
    <xdr:cxnSp macro="">
      <xdr:nvCxnSpPr>
        <xdr:cNvPr id="683" name="直線コネクタ 682">
          <a:extLst>
            <a:ext uri="{FF2B5EF4-FFF2-40B4-BE49-F238E27FC236}">
              <a16:creationId xmlns:a16="http://schemas.microsoft.com/office/drawing/2014/main" id="{623450AD-149F-4C62-8745-8B58E4F8F797}"/>
            </a:ext>
          </a:extLst>
        </xdr:cNvPr>
        <xdr:cNvCxnSpPr/>
      </xdr:nvCxnSpPr>
      <xdr:spPr>
        <a:xfrm>
          <a:off x="22072600" y="13547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46753</xdr:rowOff>
    </xdr:from>
    <xdr:ext cx="469744" cy="259045"/>
    <xdr:sp macro="" textlink="">
      <xdr:nvSpPr>
        <xdr:cNvPr id="684" name="【消防施設】&#10;一人当たり面積平均値テキスト">
          <a:extLst>
            <a:ext uri="{FF2B5EF4-FFF2-40B4-BE49-F238E27FC236}">
              <a16:creationId xmlns:a16="http://schemas.microsoft.com/office/drawing/2014/main" id="{009719E8-FA4C-4979-B441-7BECE5972815}"/>
            </a:ext>
          </a:extLst>
        </xdr:cNvPr>
        <xdr:cNvSpPr txBox="1"/>
      </xdr:nvSpPr>
      <xdr:spPr>
        <a:xfrm>
          <a:off x="22199600" y="144485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23876</xdr:rowOff>
    </xdr:from>
    <xdr:to>
      <xdr:col>116</xdr:col>
      <xdr:colOff>114300</xdr:colOff>
      <xdr:row>85</xdr:row>
      <xdr:rowOff>125476</xdr:rowOff>
    </xdr:to>
    <xdr:sp macro="" textlink="">
      <xdr:nvSpPr>
        <xdr:cNvPr id="685" name="フローチャート: 判断 684">
          <a:extLst>
            <a:ext uri="{FF2B5EF4-FFF2-40B4-BE49-F238E27FC236}">
              <a16:creationId xmlns:a16="http://schemas.microsoft.com/office/drawing/2014/main" id="{2A52BD42-4518-43A8-9637-F8AB716B858F}"/>
            </a:ext>
          </a:extLst>
        </xdr:cNvPr>
        <xdr:cNvSpPr/>
      </xdr:nvSpPr>
      <xdr:spPr>
        <a:xfrm>
          <a:off x="221107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5587</xdr:rowOff>
    </xdr:from>
    <xdr:to>
      <xdr:col>112</xdr:col>
      <xdr:colOff>38100</xdr:colOff>
      <xdr:row>85</xdr:row>
      <xdr:rowOff>107187</xdr:rowOff>
    </xdr:to>
    <xdr:sp macro="" textlink="">
      <xdr:nvSpPr>
        <xdr:cNvPr id="686" name="フローチャート: 判断 685">
          <a:extLst>
            <a:ext uri="{FF2B5EF4-FFF2-40B4-BE49-F238E27FC236}">
              <a16:creationId xmlns:a16="http://schemas.microsoft.com/office/drawing/2014/main" id="{00E6A1FC-F767-4453-BB01-2833C823C046}"/>
            </a:ext>
          </a:extLst>
        </xdr:cNvPr>
        <xdr:cNvSpPr/>
      </xdr:nvSpPr>
      <xdr:spPr>
        <a:xfrm>
          <a:off x="21272500" y="145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126746</xdr:rowOff>
    </xdr:from>
    <xdr:to>
      <xdr:col>107</xdr:col>
      <xdr:colOff>101600</xdr:colOff>
      <xdr:row>85</xdr:row>
      <xdr:rowOff>56896</xdr:rowOff>
    </xdr:to>
    <xdr:sp macro="" textlink="">
      <xdr:nvSpPr>
        <xdr:cNvPr id="687" name="フローチャート: 判断 686">
          <a:extLst>
            <a:ext uri="{FF2B5EF4-FFF2-40B4-BE49-F238E27FC236}">
              <a16:creationId xmlns:a16="http://schemas.microsoft.com/office/drawing/2014/main" id="{C02A3458-213B-45F3-897A-9A7C11C443C3}"/>
            </a:ext>
          </a:extLst>
        </xdr:cNvPr>
        <xdr:cNvSpPr/>
      </xdr:nvSpPr>
      <xdr:spPr>
        <a:xfrm>
          <a:off x="20383500" y="145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116078</xdr:rowOff>
    </xdr:from>
    <xdr:to>
      <xdr:col>102</xdr:col>
      <xdr:colOff>165100</xdr:colOff>
      <xdr:row>85</xdr:row>
      <xdr:rowOff>46228</xdr:rowOff>
    </xdr:to>
    <xdr:sp macro="" textlink="">
      <xdr:nvSpPr>
        <xdr:cNvPr id="688" name="フローチャート: 判断 687">
          <a:extLst>
            <a:ext uri="{FF2B5EF4-FFF2-40B4-BE49-F238E27FC236}">
              <a16:creationId xmlns:a16="http://schemas.microsoft.com/office/drawing/2014/main" id="{3DA9228B-38D9-46EC-822C-EA5E7B851A99}"/>
            </a:ext>
          </a:extLst>
        </xdr:cNvPr>
        <xdr:cNvSpPr/>
      </xdr:nvSpPr>
      <xdr:spPr>
        <a:xfrm>
          <a:off x="19494500" y="1451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2539</xdr:rowOff>
    </xdr:from>
    <xdr:to>
      <xdr:col>98</xdr:col>
      <xdr:colOff>38100</xdr:colOff>
      <xdr:row>85</xdr:row>
      <xdr:rowOff>104139</xdr:rowOff>
    </xdr:to>
    <xdr:sp macro="" textlink="">
      <xdr:nvSpPr>
        <xdr:cNvPr id="689" name="フローチャート: 判断 688">
          <a:extLst>
            <a:ext uri="{FF2B5EF4-FFF2-40B4-BE49-F238E27FC236}">
              <a16:creationId xmlns:a16="http://schemas.microsoft.com/office/drawing/2014/main" id="{CD155184-C98E-43CE-B52C-70B1E008B88C}"/>
            </a:ext>
          </a:extLst>
        </xdr:cNvPr>
        <xdr:cNvSpPr/>
      </xdr:nvSpPr>
      <xdr:spPr>
        <a:xfrm>
          <a:off x="18605500" y="145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0" name="テキスト ボックス 689">
          <a:extLst>
            <a:ext uri="{FF2B5EF4-FFF2-40B4-BE49-F238E27FC236}">
              <a16:creationId xmlns:a16="http://schemas.microsoft.com/office/drawing/2014/main" id="{ED8D0FE6-9AEA-4C93-971F-A9D674240B6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1" name="テキスト ボックス 690">
          <a:extLst>
            <a:ext uri="{FF2B5EF4-FFF2-40B4-BE49-F238E27FC236}">
              <a16:creationId xmlns:a16="http://schemas.microsoft.com/office/drawing/2014/main" id="{82A03E97-CD6C-4038-BF1F-E60C8FEFE72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2" name="テキスト ボックス 691">
          <a:extLst>
            <a:ext uri="{FF2B5EF4-FFF2-40B4-BE49-F238E27FC236}">
              <a16:creationId xmlns:a16="http://schemas.microsoft.com/office/drawing/2014/main" id="{ECFA9563-073A-4C64-AB28-510C775E45C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3" name="テキスト ボックス 692">
          <a:extLst>
            <a:ext uri="{FF2B5EF4-FFF2-40B4-BE49-F238E27FC236}">
              <a16:creationId xmlns:a16="http://schemas.microsoft.com/office/drawing/2014/main" id="{D5BA6F4F-8C5F-44EF-8FE5-18DA9902D89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4" name="テキスト ボックス 693">
          <a:extLst>
            <a:ext uri="{FF2B5EF4-FFF2-40B4-BE49-F238E27FC236}">
              <a16:creationId xmlns:a16="http://schemas.microsoft.com/office/drawing/2014/main" id="{8CA82074-D700-4B02-A72F-77EA894203C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128270</xdr:rowOff>
    </xdr:from>
    <xdr:to>
      <xdr:col>116</xdr:col>
      <xdr:colOff>114300</xdr:colOff>
      <xdr:row>86</xdr:row>
      <xdr:rowOff>58420</xdr:rowOff>
    </xdr:to>
    <xdr:sp macro="" textlink="">
      <xdr:nvSpPr>
        <xdr:cNvPr id="695" name="楕円 694">
          <a:extLst>
            <a:ext uri="{FF2B5EF4-FFF2-40B4-BE49-F238E27FC236}">
              <a16:creationId xmlns:a16="http://schemas.microsoft.com/office/drawing/2014/main" id="{318273D0-DBA6-49FB-A9E9-46FC06D35D17}"/>
            </a:ext>
          </a:extLst>
        </xdr:cNvPr>
        <xdr:cNvSpPr/>
      </xdr:nvSpPr>
      <xdr:spPr>
        <a:xfrm>
          <a:off x="221107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43197</xdr:rowOff>
    </xdr:from>
    <xdr:ext cx="469744" cy="259045"/>
    <xdr:sp macro="" textlink="">
      <xdr:nvSpPr>
        <xdr:cNvPr id="696" name="【消防施設】&#10;一人当たり面積該当値テキスト">
          <a:extLst>
            <a:ext uri="{FF2B5EF4-FFF2-40B4-BE49-F238E27FC236}">
              <a16:creationId xmlns:a16="http://schemas.microsoft.com/office/drawing/2014/main" id="{F4790022-0B94-478E-8715-2AF279AFFFCF}"/>
            </a:ext>
          </a:extLst>
        </xdr:cNvPr>
        <xdr:cNvSpPr txBox="1"/>
      </xdr:nvSpPr>
      <xdr:spPr>
        <a:xfrm>
          <a:off x="22199600" y="1461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129794</xdr:rowOff>
    </xdr:from>
    <xdr:to>
      <xdr:col>112</xdr:col>
      <xdr:colOff>38100</xdr:colOff>
      <xdr:row>86</xdr:row>
      <xdr:rowOff>59944</xdr:rowOff>
    </xdr:to>
    <xdr:sp macro="" textlink="">
      <xdr:nvSpPr>
        <xdr:cNvPr id="697" name="楕円 696">
          <a:extLst>
            <a:ext uri="{FF2B5EF4-FFF2-40B4-BE49-F238E27FC236}">
              <a16:creationId xmlns:a16="http://schemas.microsoft.com/office/drawing/2014/main" id="{719E43B4-487F-4DE4-A795-15B7106699A9}"/>
            </a:ext>
          </a:extLst>
        </xdr:cNvPr>
        <xdr:cNvSpPr/>
      </xdr:nvSpPr>
      <xdr:spPr>
        <a:xfrm>
          <a:off x="21272500" y="1470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7620</xdr:rowOff>
    </xdr:from>
    <xdr:to>
      <xdr:col>116</xdr:col>
      <xdr:colOff>63500</xdr:colOff>
      <xdr:row>86</xdr:row>
      <xdr:rowOff>9144</xdr:rowOff>
    </xdr:to>
    <xdr:cxnSp macro="">
      <xdr:nvCxnSpPr>
        <xdr:cNvPr id="698" name="直線コネクタ 697">
          <a:extLst>
            <a:ext uri="{FF2B5EF4-FFF2-40B4-BE49-F238E27FC236}">
              <a16:creationId xmlns:a16="http://schemas.microsoft.com/office/drawing/2014/main" id="{FAE72463-8511-4778-9867-12E4BC0DC436}"/>
            </a:ext>
          </a:extLst>
        </xdr:cNvPr>
        <xdr:cNvCxnSpPr/>
      </xdr:nvCxnSpPr>
      <xdr:spPr>
        <a:xfrm flipV="1">
          <a:off x="21323300" y="14752320"/>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130556</xdr:rowOff>
    </xdr:from>
    <xdr:to>
      <xdr:col>107</xdr:col>
      <xdr:colOff>101600</xdr:colOff>
      <xdr:row>86</xdr:row>
      <xdr:rowOff>60706</xdr:rowOff>
    </xdr:to>
    <xdr:sp macro="" textlink="">
      <xdr:nvSpPr>
        <xdr:cNvPr id="699" name="楕円 698">
          <a:extLst>
            <a:ext uri="{FF2B5EF4-FFF2-40B4-BE49-F238E27FC236}">
              <a16:creationId xmlns:a16="http://schemas.microsoft.com/office/drawing/2014/main" id="{2F7A0144-3FC8-484E-B0AE-B395E3D5758A}"/>
            </a:ext>
          </a:extLst>
        </xdr:cNvPr>
        <xdr:cNvSpPr/>
      </xdr:nvSpPr>
      <xdr:spPr>
        <a:xfrm>
          <a:off x="20383500" y="1470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9144</xdr:rowOff>
    </xdr:from>
    <xdr:to>
      <xdr:col>111</xdr:col>
      <xdr:colOff>177800</xdr:colOff>
      <xdr:row>86</xdr:row>
      <xdr:rowOff>9906</xdr:rowOff>
    </xdr:to>
    <xdr:cxnSp macro="">
      <xdr:nvCxnSpPr>
        <xdr:cNvPr id="700" name="直線コネクタ 699">
          <a:extLst>
            <a:ext uri="{FF2B5EF4-FFF2-40B4-BE49-F238E27FC236}">
              <a16:creationId xmlns:a16="http://schemas.microsoft.com/office/drawing/2014/main" id="{279FF35A-47C9-4F6F-99F9-61789DE159FD}"/>
            </a:ext>
          </a:extLst>
        </xdr:cNvPr>
        <xdr:cNvCxnSpPr/>
      </xdr:nvCxnSpPr>
      <xdr:spPr>
        <a:xfrm flipV="1">
          <a:off x="20434300" y="14753844"/>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151130</xdr:rowOff>
    </xdr:from>
    <xdr:to>
      <xdr:col>102</xdr:col>
      <xdr:colOff>165100</xdr:colOff>
      <xdr:row>86</xdr:row>
      <xdr:rowOff>81280</xdr:rowOff>
    </xdr:to>
    <xdr:sp macro="" textlink="">
      <xdr:nvSpPr>
        <xdr:cNvPr id="701" name="楕円 700">
          <a:extLst>
            <a:ext uri="{FF2B5EF4-FFF2-40B4-BE49-F238E27FC236}">
              <a16:creationId xmlns:a16="http://schemas.microsoft.com/office/drawing/2014/main" id="{1D81AF58-3773-462D-B469-EBFBD2CC95CA}"/>
            </a:ext>
          </a:extLst>
        </xdr:cNvPr>
        <xdr:cNvSpPr/>
      </xdr:nvSpPr>
      <xdr:spPr>
        <a:xfrm>
          <a:off x="19494500" y="147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9906</xdr:rowOff>
    </xdr:from>
    <xdr:to>
      <xdr:col>107</xdr:col>
      <xdr:colOff>50800</xdr:colOff>
      <xdr:row>86</xdr:row>
      <xdr:rowOff>30480</xdr:rowOff>
    </xdr:to>
    <xdr:cxnSp macro="">
      <xdr:nvCxnSpPr>
        <xdr:cNvPr id="702" name="直線コネクタ 701">
          <a:extLst>
            <a:ext uri="{FF2B5EF4-FFF2-40B4-BE49-F238E27FC236}">
              <a16:creationId xmlns:a16="http://schemas.microsoft.com/office/drawing/2014/main" id="{37BA0DD1-5BFE-4182-861D-AD5A5DF304DA}"/>
            </a:ext>
          </a:extLst>
        </xdr:cNvPr>
        <xdr:cNvCxnSpPr/>
      </xdr:nvCxnSpPr>
      <xdr:spPr>
        <a:xfrm flipV="1">
          <a:off x="19545300" y="1475460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119126</xdr:rowOff>
    </xdr:from>
    <xdr:to>
      <xdr:col>98</xdr:col>
      <xdr:colOff>38100</xdr:colOff>
      <xdr:row>84</xdr:row>
      <xdr:rowOff>49276</xdr:rowOff>
    </xdr:to>
    <xdr:sp macro="" textlink="">
      <xdr:nvSpPr>
        <xdr:cNvPr id="703" name="楕円 702">
          <a:extLst>
            <a:ext uri="{FF2B5EF4-FFF2-40B4-BE49-F238E27FC236}">
              <a16:creationId xmlns:a16="http://schemas.microsoft.com/office/drawing/2014/main" id="{61E52B36-C03F-4BE7-BF40-1074A84A2706}"/>
            </a:ext>
          </a:extLst>
        </xdr:cNvPr>
        <xdr:cNvSpPr/>
      </xdr:nvSpPr>
      <xdr:spPr>
        <a:xfrm>
          <a:off x="18605500" y="1434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169926</xdr:rowOff>
    </xdr:from>
    <xdr:to>
      <xdr:col>102</xdr:col>
      <xdr:colOff>114300</xdr:colOff>
      <xdr:row>86</xdr:row>
      <xdr:rowOff>30480</xdr:rowOff>
    </xdr:to>
    <xdr:cxnSp macro="">
      <xdr:nvCxnSpPr>
        <xdr:cNvPr id="704" name="直線コネクタ 703">
          <a:extLst>
            <a:ext uri="{FF2B5EF4-FFF2-40B4-BE49-F238E27FC236}">
              <a16:creationId xmlns:a16="http://schemas.microsoft.com/office/drawing/2014/main" id="{A980FB71-18FB-4038-83C9-5F1FA288D907}"/>
            </a:ext>
          </a:extLst>
        </xdr:cNvPr>
        <xdr:cNvCxnSpPr/>
      </xdr:nvCxnSpPr>
      <xdr:spPr>
        <a:xfrm>
          <a:off x="18656300" y="14400276"/>
          <a:ext cx="889000" cy="37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123714</xdr:rowOff>
    </xdr:from>
    <xdr:ext cx="469744" cy="259045"/>
    <xdr:sp macro="" textlink="">
      <xdr:nvSpPr>
        <xdr:cNvPr id="705" name="n_1aveValue【消防施設】&#10;一人当たり面積">
          <a:extLst>
            <a:ext uri="{FF2B5EF4-FFF2-40B4-BE49-F238E27FC236}">
              <a16:creationId xmlns:a16="http://schemas.microsoft.com/office/drawing/2014/main" id="{F40637E6-320C-4F0F-BF16-04823E25CD65}"/>
            </a:ext>
          </a:extLst>
        </xdr:cNvPr>
        <xdr:cNvSpPr txBox="1"/>
      </xdr:nvSpPr>
      <xdr:spPr>
        <a:xfrm>
          <a:off x="21075727" y="1435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73423</xdr:rowOff>
    </xdr:from>
    <xdr:ext cx="469744" cy="259045"/>
    <xdr:sp macro="" textlink="">
      <xdr:nvSpPr>
        <xdr:cNvPr id="706" name="n_2aveValue【消防施設】&#10;一人当たり面積">
          <a:extLst>
            <a:ext uri="{FF2B5EF4-FFF2-40B4-BE49-F238E27FC236}">
              <a16:creationId xmlns:a16="http://schemas.microsoft.com/office/drawing/2014/main" id="{FEF6FD84-28DA-43D1-8ED0-9F99BDF86D72}"/>
            </a:ext>
          </a:extLst>
        </xdr:cNvPr>
        <xdr:cNvSpPr txBox="1"/>
      </xdr:nvSpPr>
      <xdr:spPr>
        <a:xfrm>
          <a:off x="20199427" y="1430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62755</xdr:rowOff>
    </xdr:from>
    <xdr:ext cx="469744" cy="259045"/>
    <xdr:sp macro="" textlink="">
      <xdr:nvSpPr>
        <xdr:cNvPr id="707" name="n_3aveValue【消防施設】&#10;一人当たり面積">
          <a:extLst>
            <a:ext uri="{FF2B5EF4-FFF2-40B4-BE49-F238E27FC236}">
              <a16:creationId xmlns:a16="http://schemas.microsoft.com/office/drawing/2014/main" id="{0EB9E864-DE01-401C-92AE-73D4757C54E8}"/>
            </a:ext>
          </a:extLst>
        </xdr:cNvPr>
        <xdr:cNvSpPr txBox="1"/>
      </xdr:nvSpPr>
      <xdr:spPr>
        <a:xfrm>
          <a:off x="19310427" y="1429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95266</xdr:rowOff>
    </xdr:from>
    <xdr:ext cx="469744" cy="259045"/>
    <xdr:sp macro="" textlink="">
      <xdr:nvSpPr>
        <xdr:cNvPr id="708" name="n_4aveValue【消防施設】&#10;一人当たり面積">
          <a:extLst>
            <a:ext uri="{FF2B5EF4-FFF2-40B4-BE49-F238E27FC236}">
              <a16:creationId xmlns:a16="http://schemas.microsoft.com/office/drawing/2014/main" id="{F2134F9E-36BE-479E-A1F6-958D8E492954}"/>
            </a:ext>
          </a:extLst>
        </xdr:cNvPr>
        <xdr:cNvSpPr txBox="1"/>
      </xdr:nvSpPr>
      <xdr:spPr>
        <a:xfrm>
          <a:off x="18421427" y="1466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51071</xdr:rowOff>
    </xdr:from>
    <xdr:ext cx="469744" cy="259045"/>
    <xdr:sp macro="" textlink="">
      <xdr:nvSpPr>
        <xdr:cNvPr id="709" name="n_1mainValue【消防施設】&#10;一人当たり面積">
          <a:extLst>
            <a:ext uri="{FF2B5EF4-FFF2-40B4-BE49-F238E27FC236}">
              <a16:creationId xmlns:a16="http://schemas.microsoft.com/office/drawing/2014/main" id="{9587011C-894D-4625-937F-EF6131D0EC37}"/>
            </a:ext>
          </a:extLst>
        </xdr:cNvPr>
        <xdr:cNvSpPr txBox="1"/>
      </xdr:nvSpPr>
      <xdr:spPr>
        <a:xfrm>
          <a:off x="21075727" y="1479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51833</xdr:rowOff>
    </xdr:from>
    <xdr:ext cx="469744" cy="259045"/>
    <xdr:sp macro="" textlink="">
      <xdr:nvSpPr>
        <xdr:cNvPr id="710" name="n_2mainValue【消防施設】&#10;一人当たり面積">
          <a:extLst>
            <a:ext uri="{FF2B5EF4-FFF2-40B4-BE49-F238E27FC236}">
              <a16:creationId xmlns:a16="http://schemas.microsoft.com/office/drawing/2014/main" id="{7E2215F5-BA98-445C-A0FA-2AB4DC43918D}"/>
            </a:ext>
          </a:extLst>
        </xdr:cNvPr>
        <xdr:cNvSpPr txBox="1"/>
      </xdr:nvSpPr>
      <xdr:spPr>
        <a:xfrm>
          <a:off x="20199427" y="1479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72407</xdr:rowOff>
    </xdr:from>
    <xdr:ext cx="469744" cy="259045"/>
    <xdr:sp macro="" textlink="">
      <xdr:nvSpPr>
        <xdr:cNvPr id="711" name="n_3mainValue【消防施設】&#10;一人当たり面積">
          <a:extLst>
            <a:ext uri="{FF2B5EF4-FFF2-40B4-BE49-F238E27FC236}">
              <a16:creationId xmlns:a16="http://schemas.microsoft.com/office/drawing/2014/main" id="{C8282967-08C2-49A5-9596-6EB5B566C3CE}"/>
            </a:ext>
          </a:extLst>
        </xdr:cNvPr>
        <xdr:cNvSpPr txBox="1"/>
      </xdr:nvSpPr>
      <xdr:spPr>
        <a:xfrm>
          <a:off x="19310427"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65803</xdr:rowOff>
    </xdr:from>
    <xdr:ext cx="469744" cy="259045"/>
    <xdr:sp macro="" textlink="">
      <xdr:nvSpPr>
        <xdr:cNvPr id="712" name="n_4mainValue【消防施設】&#10;一人当たり面積">
          <a:extLst>
            <a:ext uri="{FF2B5EF4-FFF2-40B4-BE49-F238E27FC236}">
              <a16:creationId xmlns:a16="http://schemas.microsoft.com/office/drawing/2014/main" id="{8A0168E8-41D8-4A93-968B-E9A13BAAF116}"/>
            </a:ext>
          </a:extLst>
        </xdr:cNvPr>
        <xdr:cNvSpPr txBox="1"/>
      </xdr:nvSpPr>
      <xdr:spPr>
        <a:xfrm>
          <a:off x="18421427" y="1412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3" name="正方形/長方形 712">
          <a:extLst>
            <a:ext uri="{FF2B5EF4-FFF2-40B4-BE49-F238E27FC236}">
              <a16:creationId xmlns:a16="http://schemas.microsoft.com/office/drawing/2014/main" id="{6B2A4FF1-82F9-4C3C-AD0A-4CBDD320ED8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4" name="正方形/長方形 713">
          <a:extLst>
            <a:ext uri="{FF2B5EF4-FFF2-40B4-BE49-F238E27FC236}">
              <a16:creationId xmlns:a16="http://schemas.microsoft.com/office/drawing/2014/main" id="{9D3FAA75-0BF7-42EE-9540-99ADD4F535D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5" name="正方形/長方形 714">
          <a:extLst>
            <a:ext uri="{FF2B5EF4-FFF2-40B4-BE49-F238E27FC236}">
              <a16:creationId xmlns:a16="http://schemas.microsoft.com/office/drawing/2014/main" id="{10DCD91B-405E-499A-968A-9A2181110C7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6" name="正方形/長方形 715">
          <a:extLst>
            <a:ext uri="{FF2B5EF4-FFF2-40B4-BE49-F238E27FC236}">
              <a16:creationId xmlns:a16="http://schemas.microsoft.com/office/drawing/2014/main" id="{0092D5EB-514C-4245-99AD-051649F3DC4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7" name="正方形/長方形 716">
          <a:extLst>
            <a:ext uri="{FF2B5EF4-FFF2-40B4-BE49-F238E27FC236}">
              <a16:creationId xmlns:a16="http://schemas.microsoft.com/office/drawing/2014/main" id="{9F671A91-E975-4AFA-AE45-A68702F355B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8" name="正方形/長方形 717">
          <a:extLst>
            <a:ext uri="{FF2B5EF4-FFF2-40B4-BE49-F238E27FC236}">
              <a16:creationId xmlns:a16="http://schemas.microsoft.com/office/drawing/2014/main" id="{F1CE3E87-E6A0-45D1-8167-F728A52D3B0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9" name="正方形/長方形 718">
          <a:extLst>
            <a:ext uri="{FF2B5EF4-FFF2-40B4-BE49-F238E27FC236}">
              <a16:creationId xmlns:a16="http://schemas.microsoft.com/office/drawing/2014/main" id="{2A355A32-3DEC-4DC5-B999-9AB78C66F14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0" name="正方形/長方形 719">
          <a:extLst>
            <a:ext uri="{FF2B5EF4-FFF2-40B4-BE49-F238E27FC236}">
              <a16:creationId xmlns:a16="http://schemas.microsoft.com/office/drawing/2014/main" id="{ECFB35D3-9FA0-42F0-B404-E517FDE0EDD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1" name="テキスト ボックス 720">
          <a:extLst>
            <a:ext uri="{FF2B5EF4-FFF2-40B4-BE49-F238E27FC236}">
              <a16:creationId xmlns:a16="http://schemas.microsoft.com/office/drawing/2014/main" id="{A7CB8E2F-A289-4B00-8C50-2E0B0314D1E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2" name="直線コネクタ 721">
          <a:extLst>
            <a:ext uri="{FF2B5EF4-FFF2-40B4-BE49-F238E27FC236}">
              <a16:creationId xmlns:a16="http://schemas.microsoft.com/office/drawing/2014/main" id="{171D5E48-A8E1-4D8B-A152-37CC87FB2E3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3" name="テキスト ボックス 722">
          <a:extLst>
            <a:ext uri="{FF2B5EF4-FFF2-40B4-BE49-F238E27FC236}">
              <a16:creationId xmlns:a16="http://schemas.microsoft.com/office/drawing/2014/main" id="{3342AE8E-0910-47B4-B12A-A0E6C4820CE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24" name="直線コネクタ 723">
          <a:extLst>
            <a:ext uri="{FF2B5EF4-FFF2-40B4-BE49-F238E27FC236}">
              <a16:creationId xmlns:a16="http://schemas.microsoft.com/office/drawing/2014/main" id="{5049A9CE-66A7-434B-9FE9-A4A6DF93CB35}"/>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25" name="テキスト ボックス 724">
          <a:extLst>
            <a:ext uri="{FF2B5EF4-FFF2-40B4-BE49-F238E27FC236}">
              <a16:creationId xmlns:a16="http://schemas.microsoft.com/office/drawing/2014/main" id="{E4850C87-9A4C-4A5C-9266-7A23812B6797}"/>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26" name="直線コネクタ 725">
          <a:extLst>
            <a:ext uri="{FF2B5EF4-FFF2-40B4-BE49-F238E27FC236}">
              <a16:creationId xmlns:a16="http://schemas.microsoft.com/office/drawing/2014/main" id="{2BCA024C-7171-44AD-AD78-12F8CB73AF35}"/>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27" name="テキスト ボックス 726">
          <a:extLst>
            <a:ext uri="{FF2B5EF4-FFF2-40B4-BE49-F238E27FC236}">
              <a16:creationId xmlns:a16="http://schemas.microsoft.com/office/drawing/2014/main" id="{07FF571B-80FE-444E-A830-38CD1A4A0A48}"/>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28" name="直線コネクタ 727">
          <a:extLst>
            <a:ext uri="{FF2B5EF4-FFF2-40B4-BE49-F238E27FC236}">
              <a16:creationId xmlns:a16="http://schemas.microsoft.com/office/drawing/2014/main" id="{FF61EE4B-AEDF-4AED-99ED-820985EBEA8E}"/>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29" name="テキスト ボックス 728">
          <a:extLst>
            <a:ext uri="{FF2B5EF4-FFF2-40B4-BE49-F238E27FC236}">
              <a16:creationId xmlns:a16="http://schemas.microsoft.com/office/drawing/2014/main" id="{F8199CC8-AD58-4073-894B-65342414913E}"/>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30" name="直線コネクタ 729">
          <a:extLst>
            <a:ext uri="{FF2B5EF4-FFF2-40B4-BE49-F238E27FC236}">
              <a16:creationId xmlns:a16="http://schemas.microsoft.com/office/drawing/2014/main" id="{BF4B494F-1D4C-4144-9184-3F71FC63403C}"/>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31" name="テキスト ボックス 730">
          <a:extLst>
            <a:ext uri="{FF2B5EF4-FFF2-40B4-BE49-F238E27FC236}">
              <a16:creationId xmlns:a16="http://schemas.microsoft.com/office/drawing/2014/main" id="{1B9C5F8E-FAAC-4AA2-B296-D11614CF6A81}"/>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32" name="直線コネクタ 731">
          <a:extLst>
            <a:ext uri="{FF2B5EF4-FFF2-40B4-BE49-F238E27FC236}">
              <a16:creationId xmlns:a16="http://schemas.microsoft.com/office/drawing/2014/main" id="{E78A2621-9D51-4206-9EFE-6DCC25755294}"/>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33" name="テキスト ボックス 732">
          <a:extLst>
            <a:ext uri="{FF2B5EF4-FFF2-40B4-BE49-F238E27FC236}">
              <a16:creationId xmlns:a16="http://schemas.microsoft.com/office/drawing/2014/main" id="{54DA01F0-5313-411E-B20A-F94F3A837C74}"/>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4" name="直線コネクタ 733">
          <a:extLst>
            <a:ext uri="{FF2B5EF4-FFF2-40B4-BE49-F238E27FC236}">
              <a16:creationId xmlns:a16="http://schemas.microsoft.com/office/drawing/2014/main" id="{47E68641-EA20-4E43-A869-447CF635A87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5" name="【庁舎】&#10;有形固定資産減価償却率グラフ枠">
          <a:extLst>
            <a:ext uri="{FF2B5EF4-FFF2-40B4-BE49-F238E27FC236}">
              <a16:creationId xmlns:a16="http://schemas.microsoft.com/office/drawing/2014/main" id="{A3B9AAEA-23ED-41AC-B5DC-0B3A0D212AD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36" name="直線コネクタ 735">
          <a:extLst>
            <a:ext uri="{FF2B5EF4-FFF2-40B4-BE49-F238E27FC236}">
              <a16:creationId xmlns:a16="http://schemas.microsoft.com/office/drawing/2014/main" id="{6765A8A5-A646-42EE-8B86-3D1B50291B81}"/>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37" name="【庁舎】&#10;有形固定資産減価償却率最小値テキスト">
          <a:extLst>
            <a:ext uri="{FF2B5EF4-FFF2-40B4-BE49-F238E27FC236}">
              <a16:creationId xmlns:a16="http://schemas.microsoft.com/office/drawing/2014/main" id="{244F93D7-40B6-4EAA-814A-794FF6645851}"/>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38" name="直線コネクタ 737">
          <a:extLst>
            <a:ext uri="{FF2B5EF4-FFF2-40B4-BE49-F238E27FC236}">
              <a16:creationId xmlns:a16="http://schemas.microsoft.com/office/drawing/2014/main" id="{56A21B88-6945-4112-91AA-D873FA7EA3FF}"/>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39" name="【庁舎】&#10;有形固定資産減価償却率最大値テキスト">
          <a:extLst>
            <a:ext uri="{FF2B5EF4-FFF2-40B4-BE49-F238E27FC236}">
              <a16:creationId xmlns:a16="http://schemas.microsoft.com/office/drawing/2014/main" id="{1A69C463-A5AC-4BCF-8F0B-3448C08F20D3}"/>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40" name="直線コネクタ 739">
          <a:extLst>
            <a:ext uri="{FF2B5EF4-FFF2-40B4-BE49-F238E27FC236}">
              <a16:creationId xmlns:a16="http://schemas.microsoft.com/office/drawing/2014/main" id="{99EDA993-E03F-4860-B8AA-7BACBD67A4A9}"/>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168927</xdr:rowOff>
    </xdr:from>
    <xdr:ext cx="405111" cy="259045"/>
    <xdr:sp macro="" textlink="">
      <xdr:nvSpPr>
        <xdr:cNvPr id="741" name="【庁舎】&#10;有形固定資産減価償却率平均値テキスト">
          <a:extLst>
            <a:ext uri="{FF2B5EF4-FFF2-40B4-BE49-F238E27FC236}">
              <a16:creationId xmlns:a16="http://schemas.microsoft.com/office/drawing/2014/main" id="{7C6BE34C-A531-49F2-8D92-C93BACBD9116}"/>
            </a:ext>
          </a:extLst>
        </xdr:cNvPr>
        <xdr:cNvSpPr txBox="1"/>
      </xdr:nvSpPr>
      <xdr:spPr>
        <a:xfrm>
          <a:off x="16357600" y="17828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19050</xdr:rowOff>
    </xdr:from>
    <xdr:to>
      <xdr:col>85</xdr:col>
      <xdr:colOff>177800</xdr:colOff>
      <xdr:row>104</xdr:row>
      <xdr:rowOff>120650</xdr:rowOff>
    </xdr:to>
    <xdr:sp macro="" textlink="">
      <xdr:nvSpPr>
        <xdr:cNvPr id="742" name="フローチャート: 判断 741">
          <a:extLst>
            <a:ext uri="{FF2B5EF4-FFF2-40B4-BE49-F238E27FC236}">
              <a16:creationId xmlns:a16="http://schemas.microsoft.com/office/drawing/2014/main" id="{5E65A3B1-51D6-488B-AC25-1CFB5E57E218}"/>
            </a:ext>
          </a:extLst>
        </xdr:cNvPr>
        <xdr:cNvSpPr/>
      </xdr:nvSpPr>
      <xdr:spPr>
        <a:xfrm>
          <a:off x="16268700" y="1784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22861</xdr:rowOff>
    </xdr:from>
    <xdr:to>
      <xdr:col>81</xdr:col>
      <xdr:colOff>101600</xdr:colOff>
      <xdr:row>104</xdr:row>
      <xdr:rowOff>124461</xdr:rowOff>
    </xdr:to>
    <xdr:sp macro="" textlink="">
      <xdr:nvSpPr>
        <xdr:cNvPr id="743" name="フローチャート: 判断 742">
          <a:extLst>
            <a:ext uri="{FF2B5EF4-FFF2-40B4-BE49-F238E27FC236}">
              <a16:creationId xmlns:a16="http://schemas.microsoft.com/office/drawing/2014/main" id="{53949F1D-8260-47D6-98A4-7283F45E7E69}"/>
            </a:ext>
          </a:extLst>
        </xdr:cNvPr>
        <xdr:cNvSpPr/>
      </xdr:nvSpPr>
      <xdr:spPr>
        <a:xfrm>
          <a:off x="15430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39370</xdr:rowOff>
    </xdr:from>
    <xdr:to>
      <xdr:col>76</xdr:col>
      <xdr:colOff>165100</xdr:colOff>
      <xdr:row>104</xdr:row>
      <xdr:rowOff>140970</xdr:rowOff>
    </xdr:to>
    <xdr:sp macro="" textlink="">
      <xdr:nvSpPr>
        <xdr:cNvPr id="744" name="フローチャート: 判断 743">
          <a:extLst>
            <a:ext uri="{FF2B5EF4-FFF2-40B4-BE49-F238E27FC236}">
              <a16:creationId xmlns:a16="http://schemas.microsoft.com/office/drawing/2014/main" id="{676DAEE1-1C39-42EE-B673-E4099F0B02AB}"/>
            </a:ext>
          </a:extLst>
        </xdr:cNvPr>
        <xdr:cNvSpPr/>
      </xdr:nvSpPr>
      <xdr:spPr>
        <a:xfrm>
          <a:off x="14541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44450</xdr:rowOff>
    </xdr:from>
    <xdr:to>
      <xdr:col>72</xdr:col>
      <xdr:colOff>38100</xdr:colOff>
      <xdr:row>104</xdr:row>
      <xdr:rowOff>146050</xdr:rowOff>
    </xdr:to>
    <xdr:sp macro="" textlink="">
      <xdr:nvSpPr>
        <xdr:cNvPr id="745" name="フローチャート: 判断 744">
          <a:extLst>
            <a:ext uri="{FF2B5EF4-FFF2-40B4-BE49-F238E27FC236}">
              <a16:creationId xmlns:a16="http://schemas.microsoft.com/office/drawing/2014/main" id="{AB1E48AF-7FAF-4314-A57C-02C5E7DE40DC}"/>
            </a:ext>
          </a:extLst>
        </xdr:cNvPr>
        <xdr:cNvSpPr/>
      </xdr:nvSpPr>
      <xdr:spPr>
        <a:xfrm>
          <a:off x="13652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12700</xdr:rowOff>
    </xdr:from>
    <xdr:to>
      <xdr:col>67</xdr:col>
      <xdr:colOff>101600</xdr:colOff>
      <xdr:row>104</xdr:row>
      <xdr:rowOff>114300</xdr:rowOff>
    </xdr:to>
    <xdr:sp macro="" textlink="">
      <xdr:nvSpPr>
        <xdr:cNvPr id="746" name="フローチャート: 判断 745">
          <a:extLst>
            <a:ext uri="{FF2B5EF4-FFF2-40B4-BE49-F238E27FC236}">
              <a16:creationId xmlns:a16="http://schemas.microsoft.com/office/drawing/2014/main" id="{4D6A3E36-7910-454B-A639-E0ECDD74B1FA}"/>
            </a:ext>
          </a:extLst>
        </xdr:cNvPr>
        <xdr:cNvSpPr/>
      </xdr:nvSpPr>
      <xdr:spPr>
        <a:xfrm>
          <a:off x="12763500" y="1784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7" name="テキスト ボックス 746">
          <a:extLst>
            <a:ext uri="{FF2B5EF4-FFF2-40B4-BE49-F238E27FC236}">
              <a16:creationId xmlns:a16="http://schemas.microsoft.com/office/drawing/2014/main" id="{2C07E442-BB70-434F-BBB7-EC9659526A1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8" name="テキスト ボックス 747">
          <a:extLst>
            <a:ext uri="{FF2B5EF4-FFF2-40B4-BE49-F238E27FC236}">
              <a16:creationId xmlns:a16="http://schemas.microsoft.com/office/drawing/2014/main" id="{BE986AD7-C6B1-4801-AB32-5B01AF38A3C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9" name="テキスト ボックス 748">
          <a:extLst>
            <a:ext uri="{FF2B5EF4-FFF2-40B4-BE49-F238E27FC236}">
              <a16:creationId xmlns:a16="http://schemas.microsoft.com/office/drawing/2014/main" id="{E3A9DBD4-D9A1-4E9D-8B31-24043FC8B01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0" name="テキスト ボックス 749">
          <a:extLst>
            <a:ext uri="{FF2B5EF4-FFF2-40B4-BE49-F238E27FC236}">
              <a16:creationId xmlns:a16="http://schemas.microsoft.com/office/drawing/2014/main" id="{0C11DC8D-7E32-42DF-9E2F-758901E8E89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1" name="テキスト ボックス 750">
          <a:extLst>
            <a:ext uri="{FF2B5EF4-FFF2-40B4-BE49-F238E27FC236}">
              <a16:creationId xmlns:a16="http://schemas.microsoft.com/office/drawing/2014/main" id="{5264F196-35CD-447E-882D-23AEBB828CE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127000</xdr:rowOff>
    </xdr:from>
    <xdr:to>
      <xdr:col>85</xdr:col>
      <xdr:colOff>177800</xdr:colOff>
      <xdr:row>101</xdr:row>
      <xdr:rowOff>57150</xdr:rowOff>
    </xdr:to>
    <xdr:sp macro="" textlink="">
      <xdr:nvSpPr>
        <xdr:cNvPr id="752" name="楕円 751">
          <a:extLst>
            <a:ext uri="{FF2B5EF4-FFF2-40B4-BE49-F238E27FC236}">
              <a16:creationId xmlns:a16="http://schemas.microsoft.com/office/drawing/2014/main" id="{56F349D1-3900-426C-884C-5224FD3FB9CA}"/>
            </a:ext>
          </a:extLst>
        </xdr:cNvPr>
        <xdr:cNvSpPr/>
      </xdr:nvSpPr>
      <xdr:spPr>
        <a:xfrm>
          <a:off x="16268700" y="1727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149877</xdr:rowOff>
    </xdr:from>
    <xdr:ext cx="405111" cy="259045"/>
    <xdr:sp macro="" textlink="">
      <xdr:nvSpPr>
        <xdr:cNvPr id="753" name="【庁舎】&#10;有形固定資産減価償却率該当値テキスト">
          <a:extLst>
            <a:ext uri="{FF2B5EF4-FFF2-40B4-BE49-F238E27FC236}">
              <a16:creationId xmlns:a16="http://schemas.microsoft.com/office/drawing/2014/main" id="{3D2DE237-62F8-4BD1-982A-A84474EC0201}"/>
            </a:ext>
          </a:extLst>
        </xdr:cNvPr>
        <xdr:cNvSpPr txBox="1"/>
      </xdr:nvSpPr>
      <xdr:spPr>
        <a:xfrm>
          <a:off x="16357600" y="17123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19050</xdr:rowOff>
    </xdr:from>
    <xdr:to>
      <xdr:col>81</xdr:col>
      <xdr:colOff>101600</xdr:colOff>
      <xdr:row>107</xdr:row>
      <xdr:rowOff>120650</xdr:rowOff>
    </xdr:to>
    <xdr:sp macro="" textlink="">
      <xdr:nvSpPr>
        <xdr:cNvPr id="754" name="楕円 753">
          <a:extLst>
            <a:ext uri="{FF2B5EF4-FFF2-40B4-BE49-F238E27FC236}">
              <a16:creationId xmlns:a16="http://schemas.microsoft.com/office/drawing/2014/main" id="{4DB09636-C380-4291-8CFD-BDBA9D783801}"/>
            </a:ext>
          </a:extLst>
        </xdr:cNvPr>
        <xdr:cNvSpPr/>
      </xdr:nvSpPr>
      <xdr:spPr>
        <a:xfrm>
          <a:off x="15430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6350</xdr:rowOff>
    </xdr:from>
    <xdr:to>
      <xdr:col>85</xdr:col>
      <xdr:colOff>127000</xdr:colOff>
      <xdr:row>107</xdr:row>
      <xdr:rowOff>69850</xdr:rowOff>
    </xdr:to>
    <xdr:cxnSp macro="">
      <xdr:nvCxnSpPr>
        <xdr:cNvPr id="755" name="直線コネクタ 754">
          <a:extLst>
            <a:ext uri="{FF2B5EF4-FFF2-40B4-BE49-F238E27FC236}">
              <a16:creationId xmlns:a16="http://schemas.microsoft.com/office/drawing/2014/main" id="{95E9DAE5-043B-40BD-83EF-003C16D6C7B5}"/>
            </a:ext>
          </a:extLst>
        </xdr:cNvPr>
        <xdr:cNvCxnSpPr/>
      </xdr:nvCxnSpPr>
      <xdr:spPr>
        <a:xfrm flipV="1">
          <a:off x="15481300" y="17322800"/>
          <a:ext cx="838200" cy="109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133350</xdr:rowOff>
    </xdr:from>
    <xdr:to>
      <xdr:col>76</xdr:col>
      <xdr:colOff>165100</xdr:colOff>
      <xdr:row>107</xdr:row>
      <xdr:rowOff>63500</xdr:rowOff>
    </xdr:to>
    <xdr:sp macro="" textlink="">
      <xdr:nvSpPr>
        <xdr:cNvPr id="756" name="楕円 755">
          <a:extLst>
            <a:ext uri="{FF2B5EF4-FFF2-40B4-BE49-F238E27FC236}">
              <a16:creationId xmlns:a16="http://schemas.microsoft.com/office/drawing/2014/main" id="{9E1F2E52-99CE-4259-8E9E-7D656EB85E08}"/>
            </a:ext>
          </a:extLst>
        </xdr:cNvPr>
        <xdr:cNvSpPr/>
      </xdr:nvSpPr>
      <xdr:spPr>
        <a:xfrm>
          <a:off x="14541500" y="1830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12700</xdr:rowOff>
    </xdr:from>
    <xdr:to>
      <xdr:col>81</xdr:col>
      <xdr:colOff>50800</xdr:colOff>
      <xdr:row>107</xdr:row>
      <xdr:rowOff>69850</xdr:rowOff>
    </xdr:to>
    <xdr:cxnSp macro="">
      <xdr:nvCxnSpPr>
        <xdr:cNvPr id="757" name="直線コネクタ 756">
          <a:extLst>
            <a:ext uri="{FF2B5EF4-FFF2-40B4-BE49-F238E27FC236}">
              <a16:creationId xmlns:a16="http://schemas.microsoft.com/office/drawing/2014/main" id="{08381134-95B5-49E5-A14A-D675D5E3BF22}"/>
            </a:ext>
          </a:extLst>
        </xdr:cNvPr>
        <xdr:cNvCxnSpPr/>
      </xdr:nvCxnSpPr>
      <xdr:spPr>
        <a:xfrm>
          <a:off x="14592300" y="18357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129539</xdr:rowOff>
    </xdr:from>
    <xdr:to>
      <xdr:col>72</xdr:col>
      <xdr:colOff>38100</xdr:colOff>
      <xdr:row>107</xdr:row>
      <xdr:rowOff>59689</xdr:rowOff>
    </xdr:to>
    <xdr:sp macro="" textlink="">
      <xdr:nvSpPr>
        <xdr:cNvPr id="758" name="楕円 757">
          <a:extLst>
            <a:ext uri="{FF2B5EF4-FFF2-40B4-BE49-F238E27FC236}">
              <a16:creationId xmlns:a16="http://schemas.microsoft.com/office/drawing/2014/main" id="{D19E21BE-2D95-4DFA-A457-41A1ED22D0DA}"/>
            </a:ext>
          </a:extLst>
        </xdr:cNvPr>
        <xdr:cNvSpPr/>
      </xdr:nvSpPr>
      <xdr:spPr>
        <a:xfrm>
          <a:off x="13652500" y="1830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8889</xdr:rowOff>
    </xdr:from>
    <xdr:to>
      <xdr:col>76</xdr:col>
      <xdr:colOff>114300</xdr:colOff>
      <xdr:row>107</xdr:row>
      <xdr:rowOff>12700</xdr:rowOff>
    </xdr:to>
    <xdr:cxnSp macro="">
      <xdr:nvCxnSpPr>
        <xdr:cNvPr id="759" name="直線コネクタ 758">
          <a:extLst>
            <a:ext uri="{FF2B5EF4-FFF2-40B4-BE49-F238E27FC236}">
              <a16:creationId xmlns:a16="http://schemas.microsoft.com/office/drawing/2014/main" id="{096C28C7-776B-49A9-8EE3-9FC0B7831D6E}"/>
            </a:ext>
          </a:extLst>
        </xdr:cNvPr>
        <xdr:cNvCxnSpPr/>
      </xdr:nvCxnSpPr>
      <xdr:spPr>
        <a:xfrm>
          <a:off x="13703300" y="183540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19050</xdr:rowOff>
    </xdr:from>
    <xdr:to>
      <xdr:col>67</xdr:col>
      <xdr:colOff>101600</xdr:colOff>
      <xdr:row>107</xdr:row>
      <xdr:rowOff>120650</xdr:rowOff>
    </xdr:to>
    <xdr:sp macro="" textlink="">
      <xdr:nvSpPr>
        <xdr:cNvPr id="760" name="楕円 759">
          <a:extLst>
            <a:ext uri="{FF2B5EF4-FFF2-40B4-BE49-F238E27FC236}">
              <a16:creationId xmlns:a16="http://schemas.microsoft.com/office/drawing/2014/main" id="{1BBC7E12-12D8-4C49-9F43-5081A9428A24}"/>
            </a:ext>
          </a:extLst>
        </xdr:cNvPr>
        <xdr:cNvSpPr/>
      </xdr:nvSpPr>
      <xdr:spPr>
        <a:xfrm>
          <a:off x="12763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8889</xdr:rowOff>
    </xdr:from>
    <xdr:to>
      <xdr:col>71</xdr:col>
      <xdr:colOff>177800</xdr:colOff>
      <xdr:row>107</xdr:row>
      <xdr:rowOff>69850</xdr:rowOff>
    </xdr:to>
    <xdr:cxnSp macro="">
      <xdr:nvCxnSpPr>
        <xdr:cNvPr id="761" name="直線コネクタ 760">
          <a:extLst>
            <a:ext uri="{FF2B5EF4-FFF2-40B4-BE49-F238E27FC236}">
              <a16:creationId xmlns:a16="http://schemas.microsoft.com/office/drawing/2014/main" id="{04519943-E066-48F6-9B38-43AFA7EFC280}"/>
            </a:ext>
          </a:extLst>
        </xdr:cNvPr>
        <xdr:cNvCxnSpPr/>
      </xdr:nvCxnSpPr>
      <xdr:spPr>
        <a:xfrm flipV="1">
          <a:off x="12814300" y="183540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140988</xdr:rowOff>
    </xdr:from>
    <xdr:ext cx="405111" cy="259045"/>
    <xdr:sp macro="" textlink="">
      <xdr:nvSpPr>
        <xdr:cNvPr id="762" name="n_1aveValue【庁舎】&#10;有形固定資産減価償却率">
          <a:extLst>
            <a:ext uri="{FF2B5EF4-FFF2-40B4-BE49-F238E27FC236}">
              <a16:creationId xmlns:a16="http://schemas.microsoft.com/office/drawing/2014/main" id="{69B9A2DA-49B6-44E8-B94C-8F0D3A6E69C8}"/>
            </a:ext>
          </a:extLst>
        </xdr:cNvPr>
        <xdr:cNvSpPr txBox="1"/>
      </xdr:nvSpPr>
      <xdr:spPr>
        <a:xfrm>
          <a:off x="152660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157497</xdr:rowOff>
    </xdr:from>
    <xdr:ext cx="405111" cy="259045"/>
    <xdr:sp macro="" textlink="">
      <xdr:nvSpPr>
        <xdr:cNvPr id="763" name="n_2aveValue【庁舎】&#10;有形固定資産減価償却率">
          <a:extLst>
            <a:ext uri="{FF2B5EF4-FFF2-40B4-BE49-F238E27FC236}">
              <a16:creationId xmlns:a16="http://schemas.microsoft.com/office/drawing/2014/main" id="{83E10F10-4D19-475A-ADF3-834D930082D7}"/>
            </a:ext>
          </a:extLst>
        </xdr:cNvPr>
        <xdr:cNvSpPr txBox="1"/>
      </xdr:nvSpPr>
      <xdr:spPr>
        <a:xfrm>
          <a:off x="14389744" y="1764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162577</xdr:rowOff>
    </xdr:from>
    <xdr:ext cx="405111" cy="259045"/>
    <xdr:sp macro="" textlink="">
      <xdr:nvSpPr>
        <xdr:cNvPr id="764" name="n_3aveValue【庁舎】&#10;有形固定資産減価償却率">
          <a:extLst>
            <a:ext uri="{FF2B5EF4-FFF2-40B4-BE49-F238E27FC236}">
              <a16:creationId xmlns:a16="http://schemas.microsoft.com/office/drawing/2014/main" id="{BF736E67-5D44-472E-841A-1E1451CF1E45}"/>
            </a:ext>
          </a:extLst>
        </xdr:cNvPr>
        <xdr:cNvSpPr txBox="1"/>
      </xdr:nvSpPr>
      <xdr:spPr>
        <a:xfrm>
          <a:off x="13500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130827</xdr:rowOff>
    </xdr:from>
    <xdr:ext cx="405111" cy="259045"/>
    <xdr:sp macro="" textlink="">
      <xdr:nvSpPr>
        <xdr:cNvPr id="765" name="n_4aveValue【庁舎】&#10;有形固定資産減価償却率">
          <a:extLst>
            <a:ext uri="{FF2B5EF4-FFF2-40B4-BE49-F238E27FC236}">
              <a16:creationId xmlns:a16="http://schemas.microsoft.com/office/drawing/2014/main" id="{877F3F79-E605-41A8-9861-E1EF7128EAFD}"/>
            </a:ext>
          </a:extLst>
        </xdr:cNvPr>
        <xdr:cNvSpPr txBox="1"/>
      </xdr:nvSpPr>
      <xdr:spPr>
        <a:xfrm>
          <a:off x="12611744" y="17618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107</xdr:row>
      <xdr:rowOff>111777</xdr:rowOff>
    </xdr:from>
    <xdr:ext cx="469744" cy="259045"/>
    <xdr:sp macro="" textlink="">
      <xdr:nvSpPr>
        <xdr:cNvPr id="766" name="n_1mainValue【庁舎】&#10;有形固定資産減価償却率">
          <a:extLst>
            <a:ext uri="{FF2B5EF4-FFF2-40B4-BE49-F238E27FC236}">
              <a16:creationId xmlns:a16="http://schemas.microsoft.com/office/drawing/2014/main" id="{B10B0790-1673-4B37-82D4-CC46BD2717AC}"/>
            </a:ext>
          </a:extLst>
        </xdr:cNvPr>
        <xdr:cNvSpPr txBox="1"/>
      </xdr:nvSpPr>
      <xdr:spPr>
        <a:xfrm>
          <a:off x="152337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54627</xdr:rowOff>
    </xdr:from>
    <xdr:ext cx="405111" cy="259045"/>
    <xdr:sp macro="" textlink="">
      <xdr:nvSpPr>
        <xdr:cNvPr id="767" name="n_2mainValue【庁舎】&#10;有形固定資産減価償却率">
          <a:extLst>
            <a:ext uri="{FF2B5EF4-FFF2-40B4-BE49-F238E27FC236}">
              <a16:creationId xmlns:a16="http://schemas.microsoft.com/office/drawing/2014/main" id="{E22ED50D-E5A2-4C17-A9DF-59FDA852F7EE}"/>
            </a:ext>
          </a:extLst>
        </xdr:cNvPr>
        <xdr:cNvSpPr txBox="1"/>
      </xdr:nvSpPr>
      <xdr:spPr>
        <a:xfrm>
          <a:off x="14389744" y="1839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50816</xdr:rowOff>
    </xdr:from>
    <xdr:ext cx="405111" cy="259045"/>
    <xdr:sp macro="" textlink="">
      <xdr:nvSpPr>
        <xdr:cNvPr id="768" name="n_3mainValue【庁舎】&#10;有形固定資産減価償却率">
          <a:extLst>
            <a:ext uri="{FF2B5EF4-FFF2-40B4-BE49-F238E27FC236}">
              <a16:creationId xmlns:a16="http://schemas.microsoft.com/office/drawing/2014/main" id="{2F6D9537-48BF-48CE-A1F2-51E888FE1753}"/>
            </a:ext>
          </a:extLst>
        </xdr:cNvPr>
        <xdr:cNvSpPr txBox="1"/>
      </xdr:nvSpPr>
      <xdr:spPr>
        <a:xfrm>
          <a:off x="13500744" y="18395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107</xdr:row>
      <xdr:rowOff>111777</xdr:rowOff>
    </xdr:from>
    <xdr:ext cx="469744" cy="259045"/>
    <xdr:sp macro="" textlink="">
      <xdr:nvSpPr>
        <xdr:cNvPr id="769" name="n_4mainValue【庁舎】&#10;有形固定資産減価償却率">
          <a:extLst>
            <a:ext uri="{FF2B5EF4-FFF2-40B4-BE49-F238E27FC236}">
              <a16:creationId xmlns:a16="http://schemas.microsoft.com/office/drawing/2014/main" id="{19663928-517C-4E96-B8EC-208E2F2A6B77}"/>
            </a:ext>
          </a:extLst>
        </xdr:cNvPr>
        <xdr:cNvSpPr txBox="1"/>
      </xdr:nvSpPr>
      <xdr:spPr>
        <a:xfrm>
          <a:off x="125794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0" name="正方形/長方形 769">
          <a:extLst>
            <a:ext uri="{FF2B5EF4-FFF2-40B4-BE49-F238E27FC236}">
              <a16:creationId xmlns:a16="http://schemas.microsoft.com/office/drawing/2014/main" id="{75D6CDED-F5A1-4418-8186-63502BCAE52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1" name="正方形/長方形 770">
          <a:extLst>
            <a:ext uri="{FF2B5EF4-FFF2-40B4-BE49-F238E27FC236}">
              <a16:creationId xmlns:a16="http://schemas.microsoft.com/office/drawing/2014/main" id="{771A724B-DB9B-4115-AF24-7E93A221B70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2" name="正方形/長方形 771">
          <a:extLst>
            <a:ext uri="{FF2B5EF4-FFF2-40B4-BE49-F238E27FC236}">
              <a16:creationId xmlns:a16="http://schemas.microsoft.com/office/drawing/2014/main" id="{72C6A82E-0FA2-4781-BD5C-41947770F39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3" name="正方形/長方形 772">
          <a:extLst>
            <a:ext uri="{FF2B5EF4-FFF2-40B4-BE49-F238E27FC236}">
              <a16:creationId xmlns:a16="http://schemas.microsoft.com/office/drawing/2014/main" id="{399A6C1E-295E-4F14-9D88-4C9450D27C7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4" name="正方形/長方形 773">
          <a:extLst>
            <a:ext uri="{FF2B5EF4-FFF2-40B4-BE49-F238E27FC236}">
              <a16:creationId xmlns:a16="http://schemas.microsoft.com/office/drawing/2014/main" id="{38894179-E1A5-49B1-913C-267489D5563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5" name="正方形/長方形 774">
          <a:extLst>
            <a:ext uri="{FF2B5EF4-FFF2-40B4-BE49-F238E27FC236}">
              <a16:creationId xmlns:a16="http://schemas.microsoft.com/office/drawing/2014/main" id="{5C33EF08-F9CE-4424-A9F1-1C4B8F30E3E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6" name="正方形/長方形 775">
          <a:extLst>
            <a:ext uri="{FF2B5EF4-FFF2-40B4-BE49-F238E27FC236}">
              <a16:creationId xmlns:a16="http://schemas.microsoft.com/office/drawing/2014/main" id="{BA39011D-1EEC-4DFE-9BBC-B917F300B80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7" name="正方形/長方形 776">
          <a:extLst>
            <a:ext uri="{FF2B5EF4-FFF2-40B4-BE49-F238E27FC236}">
              <a16:creationId xmlns:a16="http://schemas.microsoft.com/office/drawing/2014/main" id="{3F33C2B7-04D9-4F47-A849-6C793BBB3DD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8" name="テキスト ボックス 777">
          <a:extLst>
            <a:ext uri="{FF2B5EF4-FFF2-40B4-BE49-F238E27FC236}">
              <a16:creationId xmlns:a16="http://schemas.microsoft.com/office/drawing/2014/main" id="{B539E7AE-0310-4F0C-B2E3-AEC2C40372D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9" name="直線コネクタ 778">
          <a:extLst>
            <a:ext uri="{FF2B5EF4-FFF2-40B4-BE49-F238E27FC236}">
              <a16:creationId xmlns:a16="http://schemas.microsoft.com/office/drawing/2014/main" id="{8BBD2C0A-D665-48AD-A4DD-24E35663B6A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80" name="直線コネクタ 779">
          <a:extLst>
            <a:ext uri="{FF2B5EF4-FFF2-40B4-BE49-F238E27FC236}">
              <a16:creationId xmlns:a16="http://schemas.microsoft.com/office/drawing/2014/main" id="{D1706AE2-D1A6-46BC-9282-75E6D76D7AAE}"/>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81" name="テキスト ボックス 780">
          <a:extLst>
            <a:ext uri="{FF2B5EF4-FFF2-40B4-BE49-F238E27FC236}">
              <a16:creationId xmlns:a16="http://schemas.microsoft.com/office/drawing/2014/main" id="{97D367C7-9ECB-4B17-A06B-A9540CC169C7}"/>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82" name="直線コネクタ 781">
          <a:extLst>
            <a:ext uri="{FF2B5EF4-FFF2-40B4-BE49-F238E27FC236}">
              <a16:creationId xmlns:a16="http://schemas.microsoft.com/office/drawing/2014/main" id="{C9D895B2-F014-4AF7-B314-4201FD6072EC}"/>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83" name="テキスト ボックス 782">
          <a:extLst>
            <a:ext uri="{FF2B5EF4-FFF2-40B4-BE49-F238E27FC236}">
              <a16:creationId xmlns:a16="http://schemas.microsoft.com/office/drawing/2014/main" id="{EE99E44D-F101-42FA-B30F-1EB7DE7F9FB2}"/>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4" name="直線コネクタ 783">
          <a:extLst>
            <a:ext uri="{FF2B5EF4-FFF2-40B4-BE49-F238E27FC236}">
              <a16:creationId xmlns:a16="http://schemas.microsoft.com/office/drawing/2014/main" id="{6F01DC11-84D4-489E-804D-972A79B3EBBA}"/>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85" name="テキスト ボックス 784">
          <a:extLst>
            <a:ext uri="{FF2B5EF4-FFF2-40B4-BE49-F238E27FC236}">
              <a16:creationId xmlns:a16="http://schemas.microsoft.com/office/drawing/2014/main" id="{06BBC754-89EC-4D96-B759-7058BAF6A85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86" name="直線コネクタ 785">
          <a:extLst>
            <a:ext uri="{FF2B5EF4-FFF2-40B4-BE49-F238E27FC236}">
              <a16:creationId xmlns:a16="http://schemas.microsoft.com/office/drawing/2014/main" id="{B33CE4C0-1B04-4CCD-81C4-D8F785D42F29}"/>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87" name="テキスト ボックス 786">
          <a:extLst>
            <a:ext uri="{FF2B5EF4-FFF2-40B4-BE49-F238E27FC236}">
              <a16:creationId xmlns:a16="http://schemas.microsoft.com/office/drawing/2014/main" id="{57FC4F09-83B1-4371-966B-72256463140E}"/>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88" name="直線コネクタ 787">
          <a:extLst>
            <a:ext uri="{FF2B5EF4-FFF2-40B4-BE49-F238E27FC236}">
              <a16:creationId xmlns:a16="http://schemas.microsoft.com/office/drawing/2014/main" id="{BCBF6969-5C30-45AF-B99C-83D896226508}"/>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89" name="テキスト ボックス 788">
          <a:extLst>
            <a:ext uri="{FF2B5EF4-FFF2-40B4-BE49-F238E27FC236}">
              <a16:creationId xmlns:a16="http://schemas.microsoft.com/office/drawing/2014/main" id="{CB9B7FC1-87AB-4F27-A8F8-27D51CA420EE}"/>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0" name="直線コネクタ 789">
          <a:extLst>
            <a:ext uri="{FF2B5EF4-FFF2-40B4-BE49-F238E27FC236}">
              <a16:creationId xmlns:a16="http://schemas.microsoft.com/office/drawing/2014/main" id="{46096727-BCD8-48FE-A97D-30FDFDAF159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1" name="テキスト ボックス 790">
          <a:extLst>
            <a:ext uri="{FF2B5EF4-FFF2-40B4-BE49-F238E27FC236}">
              <a16:creationId xmlns:a16="http://schemas.microsoft.com/office/drawing/2014/main" id="{35FD943E-A709-425A-9FD0-858949573AB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2" name="【庁舎】&#10;一人当たり面積グラフ枠">
          <a:extLst>
            <a:ext uri="{FF2B5EF4-FFF2-40B4-BE49-F238E27FC236}">
              <a16:creationId xmlns:a16="http://schemas.microsoft.com/office/drawing/2014/main" id="{1F63C853-3F5A-43C6-AA38-08D8434D358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79629</xdr:rowOff>
    </xdr:from>
    <xdr:to>
      <xdr:col>116</xdr:col>
      <xdr:colOff>62864</xdr:colOff>
      <xdr:row>108</xdr:row>
      <xdr:rowOff>36195</xdr:rowOff>
    </xdr:to>
    <xdr:cxnSp macro="">
      <xdr:nvCxnSpPr>
        <xdr:cNvPr id="793" name="直線コネクタ 792">
          <a:extLst>
            <a:ext uri="{FF2B5EF4-FFF2-40B4-BE49-F238E27FC236}">
              <a16:creationId xmlns:a16="http://schemas.microsoft.com/office/drawing/2014/main" id="{576DA9E1-8227-4ECF-8C67-DD24AA9DC882}"/>
            </a:ext>
          </a:extLst>
        </xdr:cNvPr>
        <xdr:cNvCxnSpPr/>
      </xdr:nvCxnSpPr>
      <xdr:spPr>
        <a:xfrm flipV="1">
          <a:off x="22160864" y="17396079"/>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40022</xdr:rowOff>
    </xdr:from>
    <xdr:ext cx="469744" cy="259045"/>
    <xdr:sp macro="" textlink="">
      <xdr:nvSpPr>
        <xdr:cNvPr id="794" name="【庁舎】&#10;一人当たり面積最小値テキスト">
          <a:extLst>
            <a:ext uri="{FF2B5EF4-FFF2-40B4-BE49-F238E27FC236}">
              <a16:creationId xmlns:a16="http://schemas.microsoft.com/office/drawing/2014/main" id="{22653318-647D-4657-9BEE-A6C26E89E329}"/>
            </a:ext>
          </a:extLst>
        </xdr:cNvPr>
        <xdr:cNvSpPr txBox="1"/>
      </xdr:nvSpPr>
      <xdr:spPr>
        <a:xfrm>
          <a:off x="22199600" y="1855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36195</xdr:rowOff>
    </xdr:from>
    <xdr:to>
      <xdr:col>116</xdr:col>
      <xdr:colOff>152400</xdr:colOff>
      <xdr:row>108</xdr:row>
      <xdr:rowOff>36195</xdr:rowOff>
    </xdr:to>
    <xdr:cxnSp macro="">
      <xdr:nvCxnSpPr>
        <xdr:cNvPr id="795" name="直線コネクタ 794">
          <a:extLst>
            <a:ext uri="{FF2B5EF4-FFF2-40B4-BE49-F238E27FC236}">
              <a16:creationId xmlns:a16="http://schemas.microsoft.com/office/drawing/2014/main" id="{0EF9F6C3-46D4-4732-9D32-C5D7025B4B92}"/>
            </a:ext>
          </a:extLst>
        </xdr:cNvPr>
        <xdr:cNvCxnSpPr/>
      </xdr:nvCxnSpPr>
      <xdr:spPr>
        <a:xfrm>
          <a:off x="22072600" y="1855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26306</xdr:rowOff>
    </xdr:from>
    <xdr:ext cx="469744" cy="259045"/>
    <xdr:sp macro="" textlink="">
      <xdr:nvSpPr>
        <xdr:cNvPr id="796" name="【庁舎】&#10;一人当たり面積最大値テキスト">
          <a:extLst>
            <a:ext uri="{FF2B5EF4-FFF2-40B4-BE49-F238E27FC236}">
              <a16:creationId xmlns:a16="http://schemas.microsoft.com/office/drawing/2014/main" id="{E567D5AB-F197-4D02-93B5-8212879B16EA}"/>
            </a:ext>
          </a:extLst>
        </xdr:cNvPr>
        <xdr:cNvSpPr txBox="1"/>
      </xdr:nvSpPr>
      <xdr:spPr>
        <a:xfrm>
          <a:off x="22199600" y="1717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79629</xdr:rowOff>
    </xdr:from>
    <xdr:to>
      <xdr:col>116</xdr:col>
      <xdr:colOff>152400</xdr:colOff>
      <xdr:row>101</xdr:row>
      <xdr:rowOff>79629</xdr:rowOff>
    </xdr:to>
    <xdr:cxnSp macro="">
      <xdr:nvCxnSpPr>
        <xdr:cNvPr id="797" name="直線コネクタ 796">
          <a:extLst>
            <a:ext uri="{FF2B5EF4-FFF2-40B4-BE49-F238E27FC236}">
              <a16:creationId xmlns:a16="http://schemas.microsoft.com/office/drawing/2014/main" id="{62F4D4F3-6D3F-4394-BA15-730D19EA525F}"/>
            </a:ext>
          </a:extLst>
        </xdr:cNvPr>
        <xdr:cNvCxnSpPr/>
      </xdr:nvCxnSpPr>
      <xdr:spPr>
        <a:xfrm>
          <a:off x="22072600" y="1739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120666</xdr:rowOff>
    </xdr:from>
    <xdr:ext cx="469744" cy="259045"/>
    <xdr:sp macro="" textlink="">
      <xdr:nvSpPr>
        <xdr:cNvPr id="798" name="【庁舎】&#10;一人当たり面積平均値テキスト">
          <a:extLst>
            <a:ext uri="{FF2B5EF4-FFF2-40B4-BE49-F238E27FC236}">
              <a16:creationId xmlns:a16="http://schemas.microsoft.com/office/drawing/2014/main" id="{9CFB9464-D007-440E-AD12-9943C8ED5664}"/>
            </a:ext>
          </a:extLst>
        </xdr:cNvPr>
        <xdr:cNvSpPr txBox="1"/>
      </xdr:nvSpPr>
      <xdr:spPr>
        <a:xfrm>
          <a:off x="22199600" y="18122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97789</xdr:rowOff>
    </xdr:from>
    <xdr:to>
      <xdr:col>116</xdr:col>
      <xdr:colOff>114300</xdr:colOff>
      <xdr:row>107</xdr:row>
      <xdr:rowOff>27939</xdr:rowOff>
    </xdr:to>
    <xdr:sp macro="" textlink="">
      <xdr:nvSpPr>
        <xdr:cNvPr id="799" name="フローチャート: 判断 798">
          <a:extLst>
            <a:ext uri="{FF2B5EF4-FFF2-40B4-BE49-F238E27FC236}">
              <a16:creationId xmlns:a16="http://schemas.microsoft.com/office/drawing/2014/main" id="{46C1A8E9-BDCC-4594-A65D-CE2ACB7AD9D9}"/>
            </a:ext>
          </a:extLst>
        </xdr:cNvPr>
        <xdr:cNvSpPr/>
      </xdr:nvSpPr>
      <xdr:spPr>
        <a:xfrm>
          <a:off x="22110700" y="1827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108838</xdr:rowOff>
    </xdr:from>
    <xdr:to>
      <xdr:col>112</xdr:col>
      <xdr:colOff>38100</xdr:colOff>
      <xdr:row>107</xdr:row>
      <xdr:rowOff>38988</xdr:rowOff>
    </xdr:to>
    <xdr:sp macro="" textlink="">
      <xdr:nvSpPr>
        <xdr:cNvPr id="800" name="フローチャート: 判断 799">
          <a:extLst>
            <a:ext uri="{FF2B5EF4-FFF2-40B4-BE49-F238E27FC236}">
              <a16:creationId xmlns:a16="http://schemas.microsoft.com/office/drawing/2014/main" id="{FFA79FC0-732D-45A1-A99E-C3FE74FAA141}"/>
            </a:ext>
          </a:extLst>
        </xdr:cNvPr>
        <xdr:cNvSpPr/>
      </xdr:nvSpPr>
      <xdr:spPr>
        <a:xfrm>
          <a:off x="21272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113030</xdr:rowOff>
    </xdr:from>
    <xdr:to>
      <xdr:col>107</xdr:col>
      <xdr:colOff>101600</xdr:colOff>
      <xdr:row>107</xdr:row>
      <xdr:rowOff>43180</xdr:rowOff>
    </xdr:to>
    <xdr:sp macro="" textlink="">
      <xdr:nvSpPr>
        <xdr:cNvPr id="801" name="フローチャート: 判断 800">
          <a:extLst>
            <a:ext uri="{FF2B5EF4-FFF2-40B4-BE49-F238E27FC236}">
              <a16:creationId xmlns:a16="http://schemas.microsoft.com/office/drawing/2014/main" id="{3B842E3E-F5A8-42B5-8547-07FB2554BF89}"/>
            </a:ext>
          </a:extLst>
        </xdr:cNvPr>
        <xdr:cNvSpPr/>
      </xdr:nvSpPr>
      <xdr:spPr>
        <a:xfrm>
          <a:off x="20383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107314</xdr:rowOff>
    </xdr:from>
    <xdr:to>
      <xdr:col>102</xdr:col>
      <xdr:colOff>165100</xdr:colOff>
      <xdr:row>107</xdr:row>
      <xdr:rowOff>37464</xdr:rowOff>
    </xdr:to>
    <xdr:sp macro="" textlink="">
      <xdr:nvSpPr>
        <xdr:cNvPr id="802" name="フローチャート: 判断 801">
          <a:extLst>
            <a:ext uri="{FF2B5EF4-FFF2-40B4-BE49-F238E27FC236}">
              <a16:creationId xmlns:a16="http://schemas.microsoft.com/office/drawing/2014/main" id="{71C3AE26-A309-4E0F-B8E4-B4396423BF9C}"/>
            </a:ext>
          </a:extLst>
        </xdr:cNvPr>
        <xdr:cNvSpPr/>
      </xdr:nvSpPr>
      <xdr:spPr>
        <a:xfrm>
          <a:off x="19494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130175</xdr:rowOff>
    </xdr:from>
    <xdr:to>
      <xdr:col>98</xdr:col>
      <xdr:colOff>38100</xdr:colOff>
      <xdr:row>107</xdr:row>
      <xdr:rowOff>60325</xdr:rowOff>
    </xdr:to>
    <xdr:sp macro="" textlink="">
      <xdr:nvSpPr>
        <xdr:cNvPr id="803" name="フローチャート: 判断 802">
          <a:extLst>
            <a:ext uri="{FF2B5EF4-FFF2-40B4-BE49-F238E27FC236}">
              <a16:creationId xmlns:a16="http://schemas.microsoft.com/office/drawing/2014/main" id="{152F8E08-2B3D-499F-9276-CB96105334AE}"/>
            </a:ext>
          </a:extLst>
        </xdr:cNvPr>
        <xdr:cNvSpPr/>
      </xdr:nvSpPr>
      <xdr:spPr>
        <a:xfrm>
          <a:off x="18605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4" name="テキスト ボックス 803">
          <a:extLst>
            <a:ext uri="{FF2B5EF4-FFF2-40B4-BE49-F238E27FC236}">
              <a16:creationId xmlns:a16="http://schemas.microsoft.com/office/drawing/2014/main" id="{A3AF4428-39A9-4D5B-8B83-1935A0C359F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5" name="テキスト ボックス 804">
          <a:extLst>
            <a:ext uri="{FF2B5EF4-FFF2-40B4-BE49-F238E27FC236}">
              <a16:creationId xmlns:a16="http://schemas.microsoft.com/office/drawing/2014/main" id="{305B199D-C8F6-4AE3-A81F-6FAFA8010F6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6" name="テキスト ボックス 805">
          <a:extLst>
            <a:ext uri="{FF2B5EF4-FFF2-40B4-BE49-F238E27FC236}">
              <a16:creationId xmlns:a16="http://schemas.microsoft.com/office/drawing/2014/main" id="{1B145ED6-BAA4-4D2D-AD41-020AFE58497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7" name="テキスト ボックス 806">
          <a:extLst>
            <a:ext uri="{FF2B5EF4-FFF2-40B4-BE49-F238E27FC236}">
              <a16:creationId xmlns:a16="http://schemas.microsoft.com/office/drawing/2014/main" id="{0B716B16-7E66-4D0F-BD8C-70E2AA54F03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8" name="テキスト ボックス 807">
          <a:extLst>
            <a:ext uri="{FF2B5EF4-FFF2-40B4-BE49-F238E27FC236}">
              <a16:creationId xmlns:a16="http://schemas.microsoft.com/office/drawing/2014/main" id="{C64DFE94-5457-4483-8087-B5B8F639B75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145796</xdr:rowOff>
    </xdr:from>
    <xdr:to>
      <xdr:col>116</xdr:col>
      <xdr:colOff>114300</xdr:colOff>
      <xdr:row>107</xdr:row>
      <xdr:rowOff>75946</xdr:rowOff>
    </xdr:to>
    <xdr:sp macro="" textlink="">
      <xdr:nvSpPr>
        <xdr:cNvPr id="809" name="楕円 808">
          <a:extLst>
            <a:ext uri="{FF2B5EF4-FFF2-40B4-BE49-F238E27FC236}">
              <a16:creationId xmlns:a16="http://schemas.microsoft.com/office/drawing/2014/main" id="{FEC9F1B7-ADB8-4B44-BD95-7AAE9908EBF9}"/>
            </a:ext>
          </a:extLst>
        </xdr:cNvPr>
        <xdr:cNvSpPr/>
      </xdr:nvSpPr>
      <xdr:spPr>
        <a:xfrm>
          <a:off x="22110700" y="1831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124223</xdr:rowOff>
    </xdr:from>
    <xdr:ext cx="469744" cy="259045"/>
    <xdr:sp macro="" textlink="">
      <xdr:nvSpPr>
        <xdr:cNvPr id="810" name="【庁舎】&#10;一人当たり面積該当値テキスト">
          <a:extLst>
            <a:ext uri="{FF2B5EF4-FFF2-40B4-BE49-F238E27FC236}">
              <a16:creationId xmlns:a16="http://schemas.microsoft.com/office/drawing/2014/main" id="{332EB88E-B0BA-425E-837D-2B3B0F26E01D}"/>
            </a:ext>
          </a:extLst>
        </xdr:cNvPr>
        <xdr:cNvSpPr txBox="1"/>
      </xdr:nvSpPr>
      <xdr:spPr>
        <a:xfrm>
          <a:off x="22199600" y="18297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112268</xdr:rowOff>
    </xdr:from>
    <xdr:to>
      <xdr:col>112</xdr:col>
      <xdr:colOff>38100</xdr:colOff>
      <xdr:row>108</xdr:row>
      <xdr:rowOff>42418</xdr:rowOff>
    </xdr:to>
    <xdr:sp macro="" textlink="">
      <xdr:nvSpPr>
        <xdr:cNvPr id="811" name="楕円 810">
          <a:extLst>
            <a:ext uri="{FF2B5EF4-FFF2-40B4-BE49-F238E27FC236}">
              <a16:creationId xmlns:a16="http://schemas.microsoft.com/office/drawing/2014/main" id="{C689DD60-6D45-4F64-BF29-43AB73AD803C}"/>
            </a:ext>
          </a:extLst>
        </xdr:cNvPr>
        <xdr:cNvSpPr/>
      </xdr:nvSpPr>
      <xdr:spPr>
        <a:xfrm>
          <a:off x="21272500" y="1845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25146</xdr:rowOff>
    </xdr:from>
    <xdr:to>
      <xdr:col>116</xdr:col>
      <xdr:colOff>63500</xdr:colOff>
      <xdr:row>107</xdr:row>
      <xdr:rowOff>163068</xdr:rowOff>
    </xdr:to>
    <xdr:cxnSp macro="">
      <xdr:nvCxnSpPr>
        <xdr:cNvPr id="812" name="直線コネクタ 811">
          <a:extLst>
            <a:ext uri="{FF2B5EF4-FFF2-40B4-BE49-F238E27FC236}">
              <a16:creationId xmlns:a16="http://schemas.microsoft.com/office/drawing/2014/main" id="{DFD1EBFE-62B5-438D-BCFB-55C5A9E77293}"/>
            </a:ext>
          </a:extLst>
        </xdr:cNvPr>
        <xdr:cNvCxnSpPr/>
      </xdr:nvCxnSpPr>
      <xdr:spPr>
        <a:xfrm flipV="1">
          <a:off x="21323300" y="18370296"/>
          <a:ext cx="838200" cy="13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113412</xdr:rowOff>
    </xdr:from>
    <xdr:to>
      <xdr:col>107</xdr:col>
      <xdr:colOff>101600</xdr:colOff>
      <xdr:row>108</xdr:row>
      <xdr:rowOff>43562</xdr:rowOff>
    </xdr:to>
    <xdr:sp macro="" textlink="">
      <xdr:nvSpPr>
        <xdr:cNvPr id="813" name="楕円 812">
          <a:extLst>
            <a:ext uri="{FF2B5EF4-FFF2-40B4-BE49-F238E27FC236}">
              <a16:creationId xmlns:a16="http://schemas.microsoft.com/office/drawing/2014/main" id="{0E7DF33D-EA7C-465B-9F72-39D63AD99441}"/>
            </a:ext>
          </a:extLst>
        </xdr:cNvPr>
        <xdr:cNvSpPr/>
      </xdr:nvSpPr>
      <xdr:spPr>
        <a:xfrm>
          <a:off x="20383500" y="1845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163068</xdr:rowOff>
    </xdr:from>
    <xdr:to>
      <xdr:col>111</xdr:col>
      <xdr:colOff>177800</xdr:colOff>
      <xdr:row>107</xdr:row>
      <xdr:rowOff>164212</xdr:rowOff>
    </xdr:to>
    <xdr:cxnSp macro="">
      <xdr:nvCxnSpPr>
        <xdr:cNvPr id="814" name="直線コネクタ 813">
          <a:extLst>
            <a:ext uri="{FF2B5EF4-FFF2-40B4-BE49-F238E27FC236}">
              <a16:creationId xmlns:a16="http://schemas.microsoft.com/office/drawing/2014/main" id="{C456D4B1-2B0C-4A9E-8636-426D6FADAEA1}"/>
            </a:ext>
          </a:extLst>
        </xdr:cNvPr>
        <xdr:cNvCxnSpPr/>
      </xdr:nvCxnSpPr>
      <xdr:spPr>
        <a:xfrm flipV="1">
          <a:off x="20434300" y="18508218"/>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101981</xdr:rowOff>
    </xdr:from>
    <xdr:to>
      <xdr:col>102</xdr:col>
      <xdr:colOff>165100</xdr:colOff>
      <xdr:row>108</xdr:row>
      <xdr:rowOff>32131</xdr:rowOff>
    </xdr:to>
    <xdr:sp macro="" textlink="">
      <xdr:nvSpPr>
        <xdr:cNvPr id="815" name="楕円 814">
          <a:extLst>
            <a:ext uri="{FF2B5EF4-FFF2-40B4-BE49-F238E27FC236}">
              <a16:creationId xmlns:a16="http://schemas.microsoft.com/office/drawing/2014/main" id="{50CFA67F-17DE-4DBB-92E8-CEE8712800DE}"/>
            </a:ext>
          </a:extLst>
        </xdr:cNvPr>
        <xdr:cNvSpPr/>
      </xdr:nvSpPr>
      <xdr:spPr>
        <a:xfrm>
          <a:off x="19494500" y="1844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152781</xdr:rowOff>
    </xdr:from>
    <xdr:to>
      <xdr:col>107</xdr:col>
      <xdr:colOff>50800</xdr:colOff>
      <xdr:row>107</xdr:row>
      <xdr:rowOff>164212</xdr:rowOff>
    </xdr:to>
    <xdr:cxnSp macro="">
      <xdr:nvCxnSpPr>
        <xdr:cNvPr id="816" name="直線コネクタ 815">
          <a:extLst>
            <a:ext uri="{FF2B5EF4-FFF2-40B4-BE49-F238E27FC236}">
              <a16:creationId xmlns:a16="http://schemas.microsoft.com/office/drawing/2014/main" id="{F5DA2D5C-CA82-4200-A1F0-82B17A94E892}"/>
            </a:ext>
          </a:extLst>
        </xdr:cNvPr>
        <xdr:cNvCxnSpPr/>
      </xdr:nvCxnSpPr>
      <xdr:spPr>
        <a:xfrm>
          <a:off x="19545300" y="18497931"/>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117983</xdr:rowOff>
    </xdr:from>
    <xdr:to>
      <xdr:col>98</xdr:col>
      <xdr:colOff>38100</xdr:colOff>
      <xdr:row>108</xdr:row>
      <xdr:rowOff>48133</xdr:rowOff>
    </xdr:to>
    <xdr:sp macro="" textlink="">
      <xdr:nvSpPr>
        <xdr:cNvPr id="817" name="楕円 816">
          <a:extLst>
            <a:ext uri="{FF2B5EF4-FFF2-40B4-BE49-F238E27FC236}">
              <a16:creationId xmlns:a16="http://schemas.microsoft.com/office/drawing/2014/main" id="{89A8BF62-78B8-42A8-B680-E00948491416}"/>
            </a:ext>
          </a:extLst>
        </xdr:cNvPr>
        <xdr:cNvSpPr/>
      </xdr:nvSpPr>
      <xdr:spPr>
        <a:xfrm>
          <a:off x="18605500" y="1846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152781</xdr:rowOff>
    </xdr:from>
    <xdr:to>
      <xdr:col>102</xdr:col>
      <xdr:colOff>114300</xdr:colOff>
      <xdr:row>107</xdr:row>
      <xdr:rowOff>168783</xdr:rowOff>
    </xdr:to>
    <xdr:cxnSp macro="">
      <xdr:nvCxnSpPr>
        <xdr:cNvPr id="818" name="直線コネクタ 817">
          <a:extLst>
            <a:ext uri="{FF2B5EF4-FFF2-40B4-BE49-F238E27FC236}">
              <a16:creationId xmlns:a16="http://schemas.microsoft.com/office/drawing/2014/main" id="{75EA2F68-0D77-43E6-99AF-FEA3BD0397F3}"/>
            </a:ext>
          </a:extLst>
        </xdr:cNvPr>
        <xdr:cNvCxnSpPr/>
      </xdr:nvCxnSpPr>
      <xdr:spPr>
        <a:xfrm flipV="1">
          <a:off x="18656300" y="18497931"/>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55515</xdr:rowOff>
    </xdr:from>
    <xdr:ext cx="469744" cy="259045"/>
    <xdr:sp macro="" textlink="">
      <xdr:nvSpPr>
        <xdr:cNvPr id="819" name="n_1aveValue【庁舎】&#10;一人当たり面積">
          <a:extLst>
            <a:ext uri="{FF2B5EF4-FFF2-40B4-BE49-F238E27FC236}">
              <a16:creationId xmlns:a16="http://schemas.microsoft.com/office/drawing/2014/main" id="{74164503-D4F5-4660-9C5C-DF47E42AB6A5}"/>
            </a:ext>
          </a:extLst>
        </xdr:cNvPr>
        <xdr:cNvSpPr txBox="1"/>
      </xdr:nvSpPr>
      <xdr:spPr>
        <a:xfrm>
          <a:off x="21075727" y="180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59707</xdr:rowOff>
    </xdr:from>
    <xdr:ext cx="469744" cy="259045"/>
    <xdr:sp macro="" textlink="">
      <xdr:nvSpPr>
        <xdr:cNvPr id="820" name="n_2aveValue【庁舎】&#10;一人当たり面積">
          <a:extLst>
            <a:ext uri="{FF2B5EF4-FFF2-40B4-BE49-F238E27FC236}">
              <a16:creationId xmlns:a16="http://schemas.microsoft.com/office/drawing/2014/main" id="{CCA2290E-22EA-4267-9E60-3569C107AFB2}"/>
            </a:ext>
          </a:extLst>
        </xdr:cNvPr>
        <xdr:cNvSpPr txBox="1"/>
      </xdr:nvSpPr>
      <xdr:spPr>
        <a:xfrm>
          <a:off x="20199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53991</xdr:rowOff>
    </xdr:from>
    <xdr:ext cx="469744" cy="259045"/>
    <xdr:sp macro="" textlink="">
      <xdr:nvSpPr>
        <xdr:cNvPr id="821" name="n_3aveValue【庁舎】&#10;一人当たり面積">
          <a:extLst>
            <a:ext uri="{FF2B5EF4-FFF2-40B4-BE49-F238E27FC236}">
              <a16:creationId xmlns:a16="http://schemas.microsoft.com/office/drawing/2014/main" id="{E20FE388-A52C-467C-AD5B-3CFB7BB83868}"/>
            </a:ext>
          </a:extLst>
        </xdr:cNvPr>
        <xdr:cNvSpPr txBox="1"/>
      </xdr:nvSpPr>
      <xdr:spPr>
        <a:xfrm>
          <a:off x="1931042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76852</xdr:rowOff>
    </xdr:from>
    <xdr:ext cx="469744" cy="259045"/>
    <xdr:sp macro="" textlink="">
      <xdr:nvSpPr>
        <xdr:cNvPr id="822" name="n_4aveValue【庁舎】&#10;一人当たり面積">
          <a:extLst>
            <a:ext uri="{FF2B5EF4-FFF2-40B4-BE49-F238E27FC236}">
              <a16:creationId xmlns:a16="http://schemas.microsoft.com/office/drawing/2014/main" id="{0F9280C1-3040-4CBF-8BD7-9F701F3C8135}"/>
            </a:ext>
          </a:extLst>
        </xdr:cNvPr>
        <xdr:cNvSpPr txBox="1"/>
      </xdr:nvSpPr>
      <xdr:spPr>
        <a:xfrm>
          <a:off x="18421427" y="1807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33545</xdr:rowOff>
    </xdr:from>
    <xdr:ext cx="469744" cy="259045"/>
    <xdr:sp macro="" textlink="">
      <xdr:nvSpPr>
        <xdr:cNvPr id="823" name="n_1mainValue【庁舎】&#10;一人当たり面積">
          <a:extLst>
            <a:ext uri="{FF2B5EF4-FFF2-40B4-BE49-F238E27FC236}">
              <a16:creationId xmlns:a16="http://schemas.microsoft.com/office/drawing/2014/main" id="{735E3B50-7EB8-443C-9E9C-EC37C2D0D862}"/>
            </a:ext>
          </a:extLst>
        </xdr:cNvPr>
        <xdr:cNvSpPr txBox="1"/>
      </xdr:nvSpPr>
      <xdr:spPr>
        <a:xfrm>
          <a:off x="21075727" y="1855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34689</xdr:rowOff>
    </xdr:from>
    <xdr:ext cx="469744" cy="259045"/>
    <xdr:sp macro="" textlink="">
      <xdr:nvSpPr>
        <xdr:cNvPr id="824" name="n_2mainValue【庁舎】&#10;一人当たり面積">
          <a:extLst>
            <a:ext uri="{FF2B5EF4-FFF2-40B4-BE49-F238E27FC236}">
              <a16:creationId xmlns:a16="http://schemas.microsoft.com/office/drawing/2014/main" id="{A71F0593-3A1F-4EC2-B76A-C85361A8BBDB}"/>
            </a:ext>
          </a:extLst>
        </xdr:cNvPr>
        <xdr:cNvSpPr txBox="1"/>
      </xdr:nvSpPr>
      <xdr:spPr>
        <a:xfrm>
          <a:off x="20199427" y="18551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23258</xdr:rowOff>
    </xdr:from>
    <xdr:ext cx="469744" cy="259045"/>
    <xdr:sp macro="" textlink="">
      <xdr:nvSpPr>
        <xdr:cNvPr id="825" name="n_3mainValue【庁舎】&#10;一人当たり面積">
          <a:extLst>
            <a:ext uri="{FF2B5EF4-FFF2-40B4-BE49-F238E27FC236}">
              <a16:creationId xmlns:a16="http://schemas.microsoft.com/office/drawing/2014/main" id="{C0AAF43B-BD39-4803-A8E8-61AD4499CE0D}"/>
            </a:ext>
          </a:extLst>
        </xdr:cNvPr>
        <xdr:cNvSpPr txBox="1"/>
      </xdr:nvSpPr>
      <xdr:spPr>
        <a:xfrm>
          <a:off x="19310427" y="18539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39260</xdr:rowOff>
    </xdr:from>
    <xdr:ext cx="469744" cy="259045"/>
    <xdr:sp macro="" textlink="">
      <xdr:nvSpPr>
        <xdr:cNvPr id="826" name="n_4mainValue【庁舎】&#10;一人当たり面積">
          <a:extLst>
            <a:ext uri="{FF2B5EF4-FFF2-40B4-BE49-F238E27FC236}">
              <a16:creationId xmlns:a16="http://schemas.microsoft.com/office/drawing/2014/main" id="{1B3EBED9-819C-4ED0-9EA8-8A9EBE9B2595}"/>
            </a:ext>
          </a:extLst>
        </xdr:cNvPr>
        <xdr:cNvSpPr txBox="1"/>
      </xdr:nvSpPr>
      <xdr:spPr>
        <a:xfrm>
          <a:off x="18421427" y="18555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7" name="正方形/長方形 826">
          <a:extLst>
            <a:ext uri="{FF2B5EF4-FFF2-40B4-BE49-F238E27FC236}">
              <a16:creationId xmlns:a16="http://schemas.microsoft.com/office/drawing/2014/main" id="{BB37AC3F-0B32-49F9-8DEA-8FE3683F4BC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8" name="正方形/長方形 827">
          <a:extLst>
            <a:ext uri="{FF2B5EF4-FFF2-40B4-BE49-F238E27FC236}">
              <a16:creationId xmlns:a16="http://schemas.microsoft.com/office/drawing/2014/main" id="{09016554-6679-4EF6-8DD4-986B78F256D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9" name="テキスト ボックス 828">
          <a:extLst>
            <a:ext uri="{FF2B5EF4-FFF2-40B4-BE49-F238E27FC236}">
              <a16:creationId xmlns:a16="http://schemas.microsoft.com/office/drawing/2014/main" id="{DD4F7320-79E7-4384-A6F9-58CF6B6F39F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福祉施設、保健センターなどの民生・衛生施設は類似団体と同程度の水準を維持しています。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体育館は建設から年数が経過し、長寿命化工事等について検討の必要があります。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役場庁舎は、令和元年度に新庁舎が完成したため、有形固定資産減価償却率は大きく改善しています。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一般廃棄物処理施設、消防施設は広域で運営を行っています。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4245692</v>
      </c>
      <c r="BO4" s="462"/>
      <c r="BP4" s="462"/>
      <c r="BQ4" s="462"/>
      <c r="BR4" s="462"/>
      <c r="BS4" s="462"/>
      <c r="BT4" s="462"/>
      <c r="BU4" s="463"/>
      <c r="BV4" s="461">
        <v>3566604</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6.2</v>
      </c>
      <c r="CU4" s="646"/>
      <c r="CV4" s="646"/>
      <c r="CW4" s="646"/>
      <c r="CX4" s="646"/>
      <c r="CY4" s="646"/>
      <c r="CZ4" s="646"/>
      <c r="DA4" s="647"/>
      <c r="DB4" s="645">
        <v>5.6</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4082157</v>
      </c>
      <c r="BO5" s="467"/>
      <c r="BP5" s="467"/>
      <c r="BQ5" s="467"/>
      <c r="BR5" s="467"/>
      <c r="BS5" s="467"/>
      <c r="BT5" s="467"/>
      <c r="BU5" s="468"/>
      <c r="BV5" s="466">
        <v>3409010</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86.2</v>
      </c>
      <c r="CU5" s="437"/>
      <c r="CV5" s="437"/>
      <c r="CW5" s="437"/>
      <c r="CX5" s="437"/>
      <c r="CY5" s="437"/>
      <c r="CZ5" s="437"/>
      <c r="DA5" s="438"/>
      <c r="DB5" s="436">
        <v>86.1</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163535</v>
      </c>
      <c r="BO6" s="467"/>
      <c r="BP6" s="467"/>
      <c r="BQ6" s="467"/>
      <c r="BR6" s="467"/>
      <c r="BS6" s="467"/>
      <c r="BT6" s="467"/>
      <c r="BU6" s="468"/>
      <c r="BV6" s="466">
        <v>157594</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88.7</v>
      </c>
      <c r="CU6" s="620"/>
      <c r="CV6" s="620"/>
      <c r="CW6" s="620"/>
      <c r="CX6" s="620"/>
      <c r="CY6" s="620"/>
      <c r="CZ6" s="620"/>
      <c r="DA6" s="621"/>
      <c r="DB6" s="619">
        <v>89.5</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94</v>
      </c>
      <c r="AV7" s="524"/>
      <c r="AW7" s="524"/>
      <c r="AX7" s="524"/>
      <c r="AY7" s="446" t="s">
        <v>106</v>
      </c>
      <c r="AZ7" s="447"/>
      <c r="BA7" s="447"/>
      <c r="BB7" s="447"/>
      <c r="BC7" s="447"/>
      <c r="BD7" s="447"/>
      <c r="BE7" s="447"/>
      <c r="BF7" s="447"/>
      <c r="BG7" s="447"/>
      <c r="BH7" s="447"/>
      <c r="BI7" s="447"/>
      <c r="BJ7" s="447"/>
      <c r="BK7" s="447"/>
      <c r="BL7" s="447"/>
      <c r="BM7" s="448"/>
      <c r="BN7" s="466">
        <v>23248</v>
      </c>
      <c r="BO7" s="467"/>
      <c r="BP7" s="467"/>
      <c r="BQ7" s="467"/>
      <c r="BR7" s="467"/>
      <c r="BS7" s="467"/>
      <c r="BT7" s="467"/>
      <c r="BU7" s="468"/>
      <c r="BV7" s="466">
        <v>27927</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2261521</v>
      </c>
      <c r="CU7" s="467"/>
      <c r="CV7" s="467"/>
      <c r="CW7" s="467"/>
      <c r="CX7" s="467"/>
      <c r="CY7" s="467"/>
      <c r="CZ7" s="467"/>
      <c r="DA7" s="468"/>
      <c r="DB7" s="466">
        <v>2301895</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109</v>
      </c>
      <c r="AV8" s="524"/>
      <c r="AW8" s="524"/>
      <c r="AX8" s="524"/>
      <c r="AY8" s="446" t="s">
        <v>110</v>
      </c>
      <c r="AZ8" s="447"/>
      <c r="BA8" s="447"/>
      <c r="BB8" s="447"/>
      <c r="BC8" s="447"/>
      <c r="BD8" s="447"/>
      <c r="BE8" s="447"/>
      <c r="BF8" s="447"/>
      <c r="BG8" s="447"/>
      <c r="BH8" s="447"/>
      <c r="BI8" s="447"/>
      <c r="BJ8" s="447"/>
      <c r="BK8" s="447"/>
      <c r="BL8" s="447"/>
      <c r="BM8" s="448"/>
      <c r="BN8" s="466">
        <v>140287</v>
      </c>
      <c r="BO8" s="467"/>
      <c r="BP8" s="467"/>
      <c r="BQ8" s="467"/>
      <c r="BR8" s="467"/>
      <c r="BS8" s="467"/>
      <c r="BT8" s="467"/>
      <c r="BU8" s="468"/>
      <c r="BV8" s="466">
        <v>129667</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0.21</v>
      </c>
      <c r="CU8" s="580"/>
      <c r="CV8" s="580"/>
      <c r="CW8" s="580"/>
      <c r="CX8" s="580"/>
      <c r="CY8" s="580"/>
      <c r="CZ8" s="580"/>
      <c r="DA8" s="581"/>
      <c r="DB8" s="579">
        <v>0.2</v>
      </c>
      <c r="DC8" s="580"/>
      <c r="DD8" s="580"/>
      <c r="DE8" s="580"/>
      <c r="DF8" s="580"/>
      <c r="DG8" s="580"/>
      <c r="DH8" s="580"/>
      <c r="DI8" s="581"/>
      <c r="DJ8" s="186"/>
      <c r="DK8" s="186"/>
      <c r="DL8" s="186"/>
      <c r="DM8" s="186"/>
      <c r="DN8" s="186"/>
      <c r="DO8" s="186"/>
    </row>
    <row r="9" spans="1:119" ht="18.75" customHeight="1" thickBot="1" x14ac:dyDescent="0.2">
      <c r="A9" s="187"/>
      <c r="B9" s="608" t="s">
        <v>112</v>
      </c>
      <c r="C9" s="609"/>
      <c r="D9" s="609"/>
      <c r="E9" s="609"/>
      <c r="F9" s="609"/>
      <c r="G9" s="609"/>
      <c r="H9" s="609"/>
      <c r="I9" s="609"/>
      <c r="J9" s="609"/>
      <c r="K9" s="529"/>
      <c r="L9" s="610" t="s">
        <v>113</v>
      </c>
      <c r="M9" s="611"/>
      <c r="N9" s="611"/>
      <c r="O9" s="611"/>
      <c r="P9" s="611"/>
      <c r="Q9" s="612"/>
      <c r="R9" s="613">
        <v>4658</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116</v>
      </c>
      <c r="AV9" s="524"/>
      <c r="AW9" s="524"/>
      <c r="AX9" s="524"/>
      <c r="AY9" s="446" t="s">
        <v>117</v>
      </c>
      <c r="AZ9" s="447"/>
      <c r="BA9" s="447"/>
      <c r="BB9" s="447"/>
      <c r="BC9" s="447"/>
      <c r="BD9" s="447"/>
      <c r="BE9" s="447"/>
      <c r="BF9" s="447"/>
      <c r="BG9" s="447"/>
      <c r="BH9" s="447"/>
      <c r="BI9" s="447"/>
      <c r="BJ9" s="447"/>
      <c r="BK9" s="447"/>
      <c r="BL9" s="447"/>
      <c r="BM9" s="448"/>
      <c r="BN9" s="466">
        <v>10620</v>
      </c>
      <c r="BO9" s="467"/>
      <c r="BP9" s="467"/>
      <c r="BQ9" s="467"/>
      <c r="BR9" s="467"/>
      <c r="BS9" s="467"/>
      <c r="BT9" s="467"/>
      <c r="BU9" s="468"/>
      <c r="BV9" s="466">
        <v>46603</v>
      </c>
      <c r="BW9" s="467"/>
      <c r="BX9" s="467"/>
      <c r="BY9" s="467"/>
      <c r="BZ9" s="467"/>
      <c r="CA9" s="467"/>
      <c r="CB9" s="467"/>
      <c r="CC9" s="468"/>
      <c r="CD9" s="475" t="s">
        <v>118</v>
      </c>
      <c r="CE9" s="476"/>
      <c r="CF9" s="476"/>
      <c r="CG9" s="476"/>
      <c r="CH9" s="476"/>
      <c r="CI9" s="476"/>
      <c r="CJ9" s="476"/>
      <c r="CK9" s="476"/>
      <c r="CL9" s="476"/>
      <c r="CM9" s="476"/>
      <c r="CN9" s="476"/>
      <c r="CO9" s="476"/>
      <c r="CP9" s="476"/>
      <c r="CQ9" s="476"/>
      <c r="CR9" s="476"/>
      <c r="CS9" s="477"/>
      <c r="CT9" s="436">
        <v>13.1</v>
      </c>
      <c r="CU9" s="437"/>
      <c r="CV9" s="437"/>
      <c r="CW9" s="437"/>
      <c r="CX9" s="437"/>
      <c r="CY9" s="437"/>
      <c r="CZ9" s="437"/>
      <c r="DA9" s="438"/>
      <c r="DB9" s="436">
        <v>12.8</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119</v>
      </c>
      <c r="M10" s="440"/>
      <c r="N10" s="440"/>
      <c r="O10" s="440"/>
      <c r="P10" s="440"/>
      <c r="Q10" s="441"/>
      <c r="R10" s="442">
        <v>4939</v>
      </c>
      <c r="S10" s="443"/>
      <c r="T10" s="443"/>
      <c r="U10" s="443"/>
      <c r="V10" s="445"/>
      <c r="W10" s="617"/>
      <c r="X10" s="428"/>
      <c r="Y10" s="428"/>
      <c r="Z10" s="428"/>
      <c r="AA10" s="428"/>
      <c r="AB10" s="428"/>
      <c r="AC10" s="428"/>
      <c r="AD10" s="428"/>
      <c r="AE10" s="428"/>
      <c r="AF10" s="428"/>
      <c r="AG10" s="428"/>
      <c r="AH10" s="428"/>
      <c r="AI10" s="428"/>
      <c r="AJ10" s="428"/>
      <c r="AK10" s="428"/>
      <c r="AL10" s="618"/>
      <c r="AM10" s="535" t="s">
        <v>120</v>
      </c>
      <c r="AN10" s="440"/>
      <c r="AO10" s="440"/>
      <c r="AP10" s="440"/>
      <c r="AQ10" s="440"/>
      <c r="AR10" s="440"/>
      <c r="AS10" s="440"/>
      <c r="AT10" s="441"/>
      <c r="AU10" s="523" t="s">
        <v>121</v>
      </c>
      <c r="AV10" s="524"/>
      <c r="AW10" s="524"/>
      <c r="AX10" s="524"/>
      <c r="AY10" s="446" t="s">
        <v>122</v>
      </c>
      <c r="AZ10" s="447"/>
      <c r="BA10" s="447"/>
      <c r="BB10" s="447"/>
      <c r="BC10" s="447"/>
      <c r="BD10" s="447"/>
      <c r="BE10" s="447"/>
      <c r="BF10" s="447"/>
      <c r="BG10" s="447"/>
      <c r="BH10" s="447"/>
      <c r="BI10" s="447"/>
      <c r="BJ10" s="447"/>
      <c r="BK10" s="447"/>
      <c r="BL10" s="447"/>
      <c r="BM10" s="448"/>
      <c r="BN10" s="466">
        <v>83452</v>
      </c>
      <c r="BO10" s="467"/>
      <c r="BP10" s="467"/>
      <c r="BQ10" s="467"/>
      <c r="BR10" s="467"/>
      <c r="BS10" s="467"/>
      <c r="BT10" s="467"/>
      <c r="BU10" s="468"/>
      <c r="BV10" s="466">
        <v>666</v>
      </c>
      <c r="BW10" s="467"/>
      <c r="BX10" s="467"/>
      <c r="BY10" s="467"/>
      <c r="BZ10" s="467"/>
      <c r="CA10" s="467"/>
      <c r="CB10" s="467"/>
      <c r="CC10" s="468"/>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124</v>
      </c>
      <c r="M11" s="513"/>
      <c r="N11" s="513"/>
      <c r="O11" s="513"/>
      <c r="P11" s="513"/>
      <c r="Q11" s="514"/>
      <c r="R11" s="605" t="s">
        <v>125</v>
      </c>
      <c r="S11" s="606"/>
      <c r="T11" s="606"/>
      <c r="U11" s="606"/>
      <c r="V11" s="607"/>
      <c r="W11" s="617"/>
      <c r="X11" s="428"/>
      <c r="Y11" s="428"/>
      <c r="Z11" s="428"/>
      <c r="AA11" s="428"/>
      <c r="AB11" s="428"/>
      <c r="AC11" s="428"/>
      <c r="AD11" s="428"/>
      <c r="AE11" s="428"/>
      <c r="AF11" s="428"/>
      <c r="AG11" s="428"/>
      <c r="AH11" s="428"/>
      <c r="AI11" s="428"/>
      <c r="AJ11" s="428"/>
      <c r="AK11" s="428"/>
      <c r="AL11" s="618"/>
      <c r="AM11" s="535" t="s">
        <v>126</v>
      </c>
      <c r="AN11" s="440"/>
      <c r="AO11" s="440"/>
      <c r="AP11" s="440"/>
      <c r="AQ11" s="440"/>
      <c r="AR11" s="440"/>
      <c r="AS11" s="440"/>
      <c r="AT11" s="441"/>
      <c r="AU11" s="523" t="s">
        <v>121</v>
      </c>
      <c r="AV11" s="524"/>
      <c r="AW11" s="524"/>
      <c r="AX11" s="524"/>
      <c r="AY11" s="446" t="s">
        <v>127</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128</v>
      </c>
      <c r="CE11" s="476"/>
      <c r="CF11" s="476"/>
      <c r="CG11" s="476"/>
      <c r="CH11" s="476"/>
      <c r="CI11" s="476"/>
      <c r="CJ11" s="476"/>
      <c r="CK11" s="476"/>
      <c r="CL11" s="476"/>
      <c r="CM11" s="476"/>
      <c r="CN11" s="476"/>
      <c r="CO11" s="476"/>
      <c r="CP11" s="476"/>
      <c r="CQ11" s="476"/>
      <c r="CR11" s="476"/>
      <c r="CS11" s="477"/>
      <c r="CT11" s="579" t="s">
        <v>129</v>
      </c>
      <c r="CU11" s="580"/>
      <c r="CV11" s="580"/>
      <c r="CW11" s="580"/>
      <c r="CX11" s="580"/>
      <c r="CY11" s="580"/>
      <c r="CZ11" s="580"/>
      <c r="DA11" s="581"/>
      <c r="DB11" s="579" t="s">
        <v>129</v>
      </c>
      <c r="DC11" s="580"/>
      <c r="DD11" s="580"/>
      <c r="DE11" s="580"/>
      <c r="DF11" s="580"/>
      <c r="DG11" s="580"/>
      <c r="DH11" s="580"/>
      <c r="DI11" s="581"/>
      <c r="DJ11" s="186"/>
      <c r="DK11" s="186"/>
      <c r="DL11" s="186"/>
      <c r="DM11" s="186"/>
      <c r="DN11" s="186"/>
      <c r="DO11" s="186"/>
    </row>
    <row r="12" spans="1:119" ht="18.75" customHeight="1" x14ac:dyDescent="0.15">
      <c r="A12" s="187"/>
      <c r="B12" s="582" t="s">
        <v>130</v>
      </c>
      <c r="C12" s="583"/>
      <c r="D12" s="583"/>
      <c r="E12" s="583"/>
      <c r="F12" s="583"/>
      <c r="G12" s="583"/>
      <c r="H12" s="583"/>
      <c r="I12" s="583"/>
      <c r="J12" s="583"/>
      <c r="K12" s="584"/>
      <c r="L12" s="591" t="s">
        <v>131</v>
      </c>
      <c r="M12" s="592"/>
      <c r="N12" s="592"/>
      <c r="O12" s="592"/>
      <c r="P12" s="592"/>
      <c r="Q12" s="593"/>
      <c r="R12" s="594">
        <v>4669</v>
      </c>
      <c r="S12" s="595"/>
      <c r="T12" s="595"/>
      <c r="U12" s="595"/>
      <c r="V12" s="596"/>
      <c r="W12" s="597" t="s">
        <v>1</v>
      </c>
      <c r="X12" s="524"/>
      <c r="Y12" s="524"/>
      <c r="Z12" s="524"/>
      <c r="AA12" s="524"/>
      <c r="AB12" s="598"/>
      <c r="AC12" s="599" t="s">
        <v>132</v>
      </c>
      <c r="AD12" s="600"/>
      <c r="AE12" s="600"/>
      <c r="AF12" s="600"/>
      <c r="AG12" s="601"/>
      <c r="AH12" s="599" t="s">
        <v>133</v>
      </c>
      <c r="AI12" s="600"/>
      <c r="AJ12" s="600"/>
      <c r="AK12" s="600"/>
      <c r="AL12" s="602"/>
      <c r="AM12" s="535" t="s">
        <v>134</v>
      </c>
      <c r="AN12" s="440"/>
      <c r="AO12" s="440"/>
      <c r="AP12" s="440"/>
      <c r="AQ12" s="440"/>
      <c r="AR12" s="440"/>
      <c r="AS12" s="440"/>
      <c r="AT12" s="441"/>
      <c r="AU12" s="523" t="s">
        <v>135</v>
      </c>
      <c r="AV12" s="524"/>
      <c r="AW12" s="524"/>
      <c r="AX12" s="524"/>
      <c r="AY12" s="446" t="s">
        <v>136</v>
      </c>
      <c r="AZ12" s="447"/>
      <c r="BA12" s="447"/>
      <c r="BB12" s="447"/>
      <c r="BC12" s="447"/>
      <c r="BD12" s="447"/>
      <c r="BE12" s="447"/>
      <c r="BF12" s="447"/>
      <c r="BG12" s="447"/>
      <c r="BH12" s="447"/>
      <c r="BI12" s="447"/>
      <c r="BJ12" s="447"/>
      <c r="BK12" s="447"/>
      <c r="BL12" s="447"/>
      <c r="BM12" s="448"/>
      <c r="BN12" s="466">
        <v>245608</v>
      </c>
      <c r="BO12" s="467"/>
      <c r="BP12" s="467"/>
      <c r="BQ12" s="467"/>
      <c r="BR12" s="467"/>
      <c r="BS12" s="467"/>
      <c r="BT12" s="467"/>
      <c r="BU12" s="468"/>
      <c r="BV12" s="466">
        <v>100000</v>
      </c>
      <c r="BW12" s="467"/>
      <c r="BX12" s="467"/>
      <c r="BY12" s="467"/>
      <c r="BZ12" s="467"/>
      <c r="CA12" s="467"/>
      <c r="CB12" s="467"/>
      <c r="CC12" s="468"/>
      <c r="CD12" s="475" t="s">
        <v>137</v>
      </c>
      <c r="CE12" s="476"/>
      <c r="CF12" s="476"/>
      <c r="CG12" s="476"/>
      <c r="CH12" s="476"/>
      <c r="CI12" s="476"/>
      <c r="CJ12" s="476"/>
      <c r="CK12" s="476"/>
      <c r="CL12" s="476"/>
      <c r="CM12" s="476"/>
      <c r="CN12" s="476"/>
      <c r="CO12" s="476"/>
      <c r="CP12" s="476"/>
      <c r="CQ12" s="476"/>
      <c r="CR12" s="476"/>
      <c r="CS12" s="477"/>
      <c r="CT12" s="579" t="s">
        <v>138</v>
      </c>
      <c r="CU12" s="580"/>
      <c r="CV12" s="580"/>
      <c r="CW12" s="580"/>
      <c r="CX12" s="580"/>
      <c r="CY12" s="580"/>
      <c r="CZ12" s="580"/>
      <c r="DA12" s="581"/>
      <c r="DB12" s="579" t="s">
        <v>138</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139</v>
      </c>
      <c r="N13" s="567"/>
      <c r="O13" s="567"/>
      <c r="P13" s="567"/>
      <c r="Q13" s="568"/>
      <c r="R13" s="569">
        <v>4633</v>
      </c>
      <c r="S13" s="570"/>
      <c r="T13" s="570"/>
      <c r="U13" s="570"/>
      <c r="V13" s="571"/>
      <c r="W13" s="557" t="s">
        <v>140</v>
      </c>
      <c r="X13" s="479"/>
      <c r="Y13" s="479"/>
      <c r="Z13" s="479"/>
      <c r="AA13" s="479"/>
      <c r="AB13" s="480"/>
      <c r="AC13" s="442">
        <v>670</v>
      </c>
      <c r="AD13" s="443"/>
      <c r="AE13" s="443"/>
      <c r="AF13" s="443"/>
      <c r="AG13" s="444"/>
      <c r="AH13" s="442">
        <v>659</v>
      </c>
      <c r="AI13" s="443"/>
      <c r="AJ13" s="443"/>
      <c r="AK13" s="443"/>
      <c r="AL13" s="445"/>
      <c r="AM13" s="535" t="s">
        <v>141</v>
      </c>
      <c r="AN13" s="440"/>
      <c r="AO13" s="440"/>
      <c r="AP13" s="440"/>
      <c r="AQ13" s="440"/>
      <c r="AR13" s="440"/>
      <c r="AS13" s="440"/>
      <c r="AT13" s="441"/>
      <c r="AU13" s="523" t="s">
        <v>142</v>
      </c>
      <c r="AV13" s="524"/>
      <c r="AW13" s="524"/>
      <c r="AX13" s="524"/>
      <c r="AY13" s="446" t="s">
        <v>143</v>
      </c>
      <c r="AZ13" s="447"/>
      <c r="BA13" s="447"/>
      <c r="BB13" s="447"/>
      <c r="BC13" s="447"/>
      <c r="BD13" s="447"/>
      <c r="BE13" s="447"/>
      <c r="BF13" s="447"/>
      <c r="BG13" s="447"/>
      <c r="BH13" s="447"/>
      <c r="BI13" s="447"/>
      <c r="BJ13" s="447"/>
      <c r="BK13" s="447"/>
      <c r="BL13" s="447"/>
      <c r="BM13" s="448"/>
      <c r="BN13" s="466">
        <v>-151536</v>
      </c>
      <c r="BO13" s="467"/>
      <c r="BP13" s="467"/>
      <c r="BQ13" s="467"/>
      <c r="BR13" s="467"/>
      <c r="BS13" s="467"/>
      <c r="BT13" s="467"/>
      <c r="BU13" s="468"/>
      <c r="BV13" s="466">
        <v>-52731</v>
      </c>
      <c r="BW13" s="467"/>
      <c r="BX13" s="467"/>
      <c r="BY13" s="467"/>
      <c r="BZ13" s="467"/>
      <c r="CA13" s="467"/>
      <c r="CB13" s="467"/>
      <c r="CC13" s="468"/>
      <c r="CD13" s="475" t="s">
        <v>144</v>
      </c>
      <c r="CE13" s="476"/>
      <c r="CF13" s="476"/>
      <c r="CG13" s="476"/>
      <c r="CH13" s="476"/>
      <c r="CI13" s="476"/>
      <c r="CJ13" s="476"/>
      <c r="CK13" s="476"/>
      <c r="CL13" s="476"/>
      <c r="CM13" s="476"/>
      <c r="CN13" s="476"/>
      <c r="CO13" s="476"/>
      <c r="CP13" s="476"/>
      <c r="CQ13" s="476"/>
      <c r="CR13" s="476"/>
      <c r="CS13" s="477"/>
      <c r="CT13" s="436">
        <v>13.3</v>
      </c>
      <c r="CU13" s="437"/>
      <c r="CV13" s="437"/>
      <c r="CW13" s="437"/>
      <c r="CX13" s="437"/>
      <c r="CY13" s="437"/>
      <c r="CZ13" s="437"/>
      <c r="DA13" s="438"/>
      <c r="DB13" s="436">
        <v>12.6</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145</v>
      </c>
      <c r="M14" s="603"/>
      <c r="N14" s="603"/>
      <c r="O14" s="603"/>
      <c r="P14" s="603"/>
      <c r="Q14" s="604"/>
      <c r="R14" s="569">
        <v>4766</v>
      </c>
      <c r="S14" s="570"/>
      <c r="T14" s="570"/>
      <c r="U14" s="570"/>
      <c r="V14" s="571"/>
      <c r="W14" s="572"/>
      <c r="X14" s="482"/>
      <c r="Y14" s="482"/>
      <c r="Z14" s="482"/>
      <c r="AA14" s="482"/>
      <c r="AB14" s="483"/>
      <c r="AC14" s="562">
        <v>26</v>
      </c>
      <c r="AD14" s="563"/>
      <c r="AE14" s="563"/>
      <c r="AF14" s="563"/>
      <c r="AG14" s="564"/>
      <c r="AH14" s="562">
        <v>26</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146</v>
      </c>
      <c r="CE14" s="473"/>
      <c r="CF14" s="473"/>
      <c r="CG14" s="473"/>
      <c r="CH14" s="473"/>
      <c r="CI14" s="473"/>
      <c r="CJ14" s="473"/>
      <c r="CK14" s="473"/>
      <c r="CL14" s="473"/>
      <c r="CM14" s="473"/>
      <c r="CN14" s="473"/>
      <c r="CO14" s="473"/>
      <c r="CP14" s="473"/>
      <c r="CQ14" s="473"/>
      <c r="CR14" s="473"/>
      <c r="CS14" s="474"/>
      <c r="CT14" s="573">
        <v>14.7</v>
      </c>
      <c r="CU14" s="574"/>
      <c r="CV14" s="574"/>
      <c r="CW14" s="574"/>
      <c r="CX14" s="574"/>
      <c r="CY14" s="574"/>
      <c r="CZ14" s="574"/>
      <c r="DA14" s="575"/>
      <c r="DB14" s="573" t="s">
        <v>138</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139</v>
      </c>
      <c r="N15" s="567"/>
      <c r="O15" s="567"/>
      <c r="P15" s="567"/>
      <c r="Q15" s="568"/>
      <c r="R15" s="569">
        <v>4736</v>
      </c>
      <c r="S15" s="570"/>
      <c r="T15" s="570"/>
      <c r="U15" s="570"/>
      <c r="V15" s="571"/>
      <c r="W15" s="557" t="s">
        <v>147</v>
      </c>
      <c r="X15" s="479"/>
      <c r="Y15" s="479"/>
      <c r="Z15" s="479"/>
      <c r="AA15" s="479"/>
      <c r="AB15" s="480"/>
      <c r="AC15" s="442">
        <v>564</v>
      </c>
      <c r="AD15" s="443"/>
      <c r="AE15" s="443"/>
      <c r="AF15" s="443"/>
      <c r="AG15" s="444"/>
      <c r="AH15" s="442">
        <v>576</v>
      </c>
      <c r="AI15" s="443"/>
      <c r="AJ15" s="443"/>
      <c r="AK15" s="443"/>
      <c r="AL15" s="445"/>
      <c r="AM15" s="535"/>
      <c r="AN15" s="440"/>
      <c r="AO15" s="440"/>
      <c r="AP15" s="440"/>
      <c r="AQ15" s="440"/>
      <c r="AR15" s="440"/>
      <c r="AS15" s="440"/>
      <c r="AT15" s="441"/>
      <c r="AU15" s="523"/>
      <c r="AV15" s="524"/>
      <c r="AW15" s="524"/>
      <c r="AX15" s="524"/>
      <c r="AY15" s="458" t="s">
        <v>148</v>
      </c>
      <c r="AZ15" s="459"/>
      <c r="BA15" s="459"/>
      <c r="BB15" s="459"/>
      <c r="BC15" s="459"/>
      <c r="BD15" s="459"/>
      <c r="BE15" s="459"/>
      <c r="BF15" s="459"/>
      <c r="BG15" s="459"/>
      <c r="BH15" s="459"/>
      <c r="BI15" s="459"/>
      <c r="BJ15" s="459"/>
      <c r="BK15" s="459"/>
      <c r="BL15" s="459"/>
      <c r="BM15" s="460"/>
      <c r="BN15" s="461">
        <v>437780</v>
      </c>
      <c r="BO15" s="462"/>
      <c r="BP15" s="462"/>
      <c r="BQ15" s="462"/>
      <c r="BR15" s="462"/>
      <c r="BS15" s="462"/>
      <c r="BT15" s="462"/>
      <c r="BU15" s="463"/>
      <c r="BV15" s="461">
        <v>435285</v>
      </c>
      <c r="BW15" s="462"/>
      <c r="BX15" s="462"/>
      <c r="BY15" s="462"/>
      <c r="BZ15" s="462"/>
      <c r="CA15" s="462"/>
      <c r="CB15" s="462"/>
      <c r="CC15" s="463"/>
      <c r="CD15" s="576" t="s">
        <v>149</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150</v>
      </c>
      <c r="M16" s="560"/>
      <c r="N16" s="560"/>
      <c r="O16" s="560"/>
      <c r="P16" s="560"/>
      <c r="Q16" s="561"/>
      <c r="R16" s="554" t="s">
        <v>151</v>
      </c>
      <c r="S16" s="555"/>
      <c r="T16" s="555"/>
      <c r="U16" s="555"/>
      <c r="V16" s="556"/>
      <c r="W16" s="572"/>
      <c r="X16" s="482"/>
      <c r="Y16" s="482"/>
      <c r="Z16" s="482"/>
      <c r="AA16" s="482"/>
      <c r="AB16" s="483"/>
      <c r="AC16" s="562">
        <v>21.9</v>
      </c>
      <c r="AD16" s="563"/>
      <c r="AE16" s="563"/>
      <c r="AF16" s="563"/>
      <c r="AG16" s="564"/>
      <c r="AH16" s="562">
        <v>22.7</v>
      </c>
      <c r="AI16" s="563"/>
      <c r="AJ16" s="563"/>
      <c r="AK16" s="563"/>
      <c r="AL16" s="565"/>
      <c r="AM16" s="535"/>
      <c r="AN16" s="440"/>
      <c r="AO16" s="440"/>
      <c r="AP16" s="440"/>
      <c r="AQ16" s="440"/>
      <c r="AR16" s="440"/>
      <c r="AS16" s="440"/>
      <c r="AT16" s="441"/>
      <c r="AU16" s="523"/>
      <c r="AV16" s="524"/>
      <c r="AW16" s="524"/>
      <c r="AX16" s="524"/>
      <c r="AY16" s="446" t="s">
        <v>152</v>
      </c>
      <c r="AZ16" s="447"/>
      <c r="BA16" s="447"/>
      <c r="BB16" s="447"/>
      <c r="BC16" s="447"/>
      <c r="BD16" s="447"/>
      <c r="BE16" s="447"/>
      <c r="BF16" s="447"/>
      <c r="BG16" s="447"/>
      <c r="BH16" s="447"/>
      <c r="BI16" s="447"/>
      <c r="BJ16" s="447"/>
      <c r="BK16" s="447"/>
      <c r="BL16" s="447"/>
      <c r="BM16" s="448"/>
      <c r="BN16" s="466">
        <v>2091379</v>
      </c>
      <c r="BO16" s="467"/>
      <c r="BP16" s="467"/>
      <c r="BQ16" s="467"/>
      <c r="BR16" s="467"/>
      <c r="BS16" s="467"/>
      <c r="BT16" s="467"/>
      <c r="BU16" s="468"/>
      <c r="BV16" s="466">
        <v>2106171</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153</v>
      </c>
      <c r="N17" s="552"/>
      <c r="O17" s="552"/>
      <c r="P17" s="552"/>
      <c r="Q17" s="553"/>
      <c r="R17" s="554" t="s">
        <v>154</v>
      </c>
      <c r="S17" s="555"/>
      <c r="T17" s="555"/>
      <c r="U17" s="555"/>
      <c r="V17" s="556"/>
      <c r="W17" s="557" t="s">
        <v>155</v>
      </c>
      <c r="X17" s="479"/>
      <c r="Y17" s="479"/>
      <c r="Z17" s="479"/>
      <c r="AA17" s="479"/>
      <c r="AB17" s="480"/>
      <c r="AC17" s="442">
        <v>1342</v>
      </c>
      <c r="AD17" s="443"/>
      <c r="AE17" s="443"/>
      <c r="AF17" s="443"/>
      <c r="AG17" s="444"/>
      <c r="AH17" s="442">
        <v>1304</v>
      </c>
      <c r="AI17" s="443"/>
      <c r="AJ17" s="443"/>
      <c r="AK17" s="443"/>
      <c r="AL17" s="445"/>
      <c r="AM17" s="535"/>
      <c r="AN17" s="440"/>
      <c r="AO17" s="440"/>
      <c r="AP17" s="440"/>
      <c r="AQ17" s="440"/>
      <c r="AR17" s="440"/>
      <c r="AS17" s="440"/>
      <c r="AT17" s="441"/>
      <c r="AU17" s="523"/>
      <c r="AV17" s="524"/>
      <c r="AW17" s="524"/>
      <c r="AX17" s="524"/>
      <c r="AY17" s="446" t="s">
        <v>156</v>
      </c>
      <c r="AZ17" s="447"/>
      <c r="BA17" s="447"/>
      <c r="BB17" s="447"/>
      <c r="BC17" s="447"/>
      <c r="BD17" s="447"/>
      <c r="BE17" s="447"/>
      <c r="BF17" s="447"/>
      <c r="BG17" s="447"/>
      <c r="BH17" s="447"/>
      <c r="BI17" s="447"/>
      <c r="BJ17" s="447"/>
      <c r="BK17" s="447"/>
      <c r="BL17" s="447"/>
      <c r="BM17" s="448"/>
      <c r="BN17" s="466">
        <v>544121</v>
      </c>
      <c r="BO17" s="467"/>
      <c r="BP17" s="467"/>
      <c r="BQ17" s="467"/>
      <c r="BR17" s="467"/>
      <c r="BS17" s="467"/>
      <c r="BT17" s="467"/>
      <c r="BU17" s="468"/>
      <c r="BV17" s="466">
        <v>541437</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157</v>
      </c>
      <c r="C18" s="529"/>
      <c r="D18" s="529"/>
      <c r="E18" s="530"/>
      <c r="F18" s="530"/>
      <c r="G18" s="530"/>
      <c r="H18" s="530"/>
      <c r="I18" s="530"/>
      <c r="J18" s="530"/>
      <c r="K18" s="530"/>
      <c r="L18" s="531">
        <v>99.32</v>
      </c>
      <c r="M18" s="531"/>
      <c r="N18" s="531"/>
      <c r="O18" s="531"/>
      <c r="P18" s="531"/>
      <c r="Q18" s="531"/>
      <c r="R18" s="532"/>
      <c r="S18" s="532"/>
      <c r="T18" s="532"/>
      <c r="U18" s="532"/>
      <c r="V18" s="533"/>
      <c r="W18" s="547"/>
      <c r="X18" s="548"/>
      <c r="Y18" s="548"/>
      <c r="Z18" s="548"/>
      <c r="AA18" s="548"/>
      <c r="AB18" s="558"/>
      <c r="AC18" s="430">
        <v>52.1</v>
      </c>
      <c r="AD18" s="431"/>
      <c r="AE18" s="431"/>
      <c r="AF18" s="431"/>
      <c r="AG18" s="534"/>
      <c r="AH18" s="430">
        <v>51.4</v>
      </c>
      <c r="AI18" s="431"/>
      <c r="AJ18" s="431"/>
      <c r="AK18" s="431"/>
      <c r="AL18" s="432"/>
      <c r="AM18" s="535"/>
      <c r="AN18" s="440"/>
      <c r="AO18" s="440"/>
      <c r="AP18" s="440"/>
      <c r="AQ18" s="440"/>
      <c r="AR18" s="440"/>
      <c r="AS18" s="440"/>
      <c r="AT18" s="441"/>
      <c r="AU18" s="523"/>
      <c r="AV18" s="524"/>
      <c r="AW18" s="524"/>
      <c r="AX18" s="524"/>
      <c r="AY18" s="446" t="s">
        <v>158</v>
      </c>
      <c r="AZ18" s="447"/>
      <c r="BA18" s="447"/>
      <c r="BB18" s="447"/>
      <c r="BC18" s="447"/>
      <c r="BD18" s="447"/>
      <c r="BE18" s="447"/>
      <c r="BF18" s="447"/>
      <c r="BG18" s="447"/>
      <c r="BH18" s="447"/>
      <c r="BI18" s="447"/>
      <c r="BJ18" s="447"/>
      <c r="BK18" s="447"/>
      <c r="BL18" s="447"/>
      <c r="BM18" s="448"/>
      <c r="BN18" s="466">
        <v>1981137</v>
      </c>
      <c r="BO18" s="467"/>
      <c r="BP18" s="467"/>
      <c r="BQ18" s="467"/>
      <c r="BR18" s="467"/>
      <c r="BS18" s="467"/>
      <c r="BT18" s="467"/>
      <c r="BU18" s="468"/>
      <c r="BV18" s="466">
        <v>2000960</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159</v>
      </c>
      <c r="C19" s="529"/>
      <c r="D19" s="529"/>
      <c r="E19" s="530"/>
      <c r="F19" s="530"/>
      <c r="G19" s="530"/>
      <c r="H19" s="530"/>
      <c r="I19" s="530"/>
      <c r="J19" s="530"/>
      <c r="K19" s="530"/>
      <c r="L19" s="536">
        <v>47</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160</v>
      </c>
      <c r="AZ19" s="447"/>
      <c r="BA19" s="447"/>
      <c r="BB19" s="447"/>
      <c r="BC19" s="447"/>
      <c r="BD19" s="447"/>
      <c r="BE19" s="447"/>
      <c r="BF19" s="447"/>
      <c r="BG19" s="447"/>
      <c r="BH19" s="447"/>
      <c r="BI19" s="447"/>
      <c r="BJ19" s="447"/>
      <c r="BK19" s="447"/>
      <c r="BL19" s="447"/>
      <c r="BM19" s="448"/>
      <c r="BN19" s="466">
        <v>2795197</v>
      </c>
      <c r="BO19" s="467"/>
      <c r="BP19" s="467"/>
      <c r="BQ19" s="467"/>
      <c r="BR19" s="467"/>
      <c r="BS19" s="467"/>
      <c r="BT19" s="467"/>
      <c r="BU19" s="468"/>
      <c r="BV19" s="466">
        <v>2685528</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161</v>
      </c>
      <c r="C20" s="529"/>
      <c r="D20" s="529"/>
      <c r="E20" s="530"/>
      <c r="F20" s="530"/>
      <c r="G20" s="530"/>
      <c r="H20" s="530"/>
      <c r="I20" s="530"/>
      <c r="J20" s="530"/>
      <c r="K20" s="530"/>
      <c r="L20" s="536">
        <v>1564</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162</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163</v>
      </c>
      <c r="C22" s="496"/>
      <c r="D22" s="497"/>
      <c r="E22" s="504" t="s">
        <v>1</v>
      </c>
      <c r="F22" s="479"/>
      <c r="G22" s="479"/>
      <c r="H22" s="479"/>
      <c r="I22" s="479"/>
      <c r="J22" s="479"/>
      <c r="K22" s="480"/>
      <c r="L22" s="504" t="s">
        <v>164</v>
      </c>
      <c r="M22" s="479"/>
      <c r="N22" s="479"/>
      <c r="O22" s="479"/>
      <c r="P22" s="480"/>
      <c r="Q22" s="489" t="s">
        <v>165</v>
      </c>
      <c r="R22" s="490"/>
      <c r="S22" s="490"/>
      <c r="T22" s="490"/>
      <c r="U22" s="490"/>
      <c r="V22" s="505"/>
      <c r="W22" s="507" t="s">
        <v>166</v>
      </c>
      <c r="X22" s="496"/>
      <c r="Y22" s="497"/>
      <c r="Z22" s="504" t="s">
        <v>1</v>
      </c>
      <c r="AA22" s="479"/>
      <c r="AB22" s="479"/>
      <c r="AC22" s="479"/>
      <c r="AD22" s="479"/>
      <c r="AE22" s="479"/>
      <c r="AF22" s="479"/>
      <c r="AG22" s="480"/>
      <c r="AH22" s="478" t="s">
        <v>167</v>
      </c>
      <c r="AI22" s="479"/>
      <c r="AJ22" s="479"/>
      <c r="AK22" s="479"/>
      <c r="AL22" s="480"/>
      <c r="AM22" s="478" t="s">
        <v>168</v>
      </c>
      <c r="AN22" s="484"/>
      <c r="AO22" s="484"/>
      <c r="AP22" s="484"/>
      <c r="AQ22" s="484"/>
      <c r="AR22" s="485"/>
      <c r="AS22" s="489" t="s">
        <v>165</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169</v>
      </c>
      <c r="AZ23" s="459"/>
      <c r="BA23" s="459"/>
      <c r="BB23" s="459"/>
      <c r="BC23" s="459"/>
      <c r="BD23" s="459"/>
      <c r="BE23" s="459"/>
      <c r="BF23" s="459"/>
      <c r="BG23" s="459"/>
      <c r="BH23" s="459"/>
      <c r="BI23" s="459"/>
      <c r="BJ23" s="459"/>
      <c r="BK23" s="459"/>
      <c r="BL23" s="459"/>
      <c r="BM23" s="460"/>
      <c r="BN23" s="466">
        <v>3616429</v>
      </c>
      <c r="BO23" s="467"/>
      <c r="BP23" s="467"/>
      <c r="BQ23" s="467"/>
      <c r="BR23" s="467"/>
      <c r="BS23" s="467"/>
      <c r="BT23" s="467"/>
      <c r="BU23" s="468"/>
      <c r="BV23" s="466">
        <v>3246365</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170</v>
      </c>
      <c r="F24" s="440"/>
      <c r="G24" s="440"/>
      <c r="H24" s="440"/>
      <c r="I24" s="440"/>
      <c r="J24" s="440"/>
      <c r="K24" s="441"/>
      <c r="L24" s="442">
        <v>1</v>
      </c>
      <c r="M24" s="443"/>
      <c r="N24" s="443"/>
      <c r="O24" s="443"/>
      <c r="P24" s="444"/>
      <c r="Q24" s="442">
        <v>5744</v>
      </c>
      <c r="R24" s="443"/>
      <c r="S24" s="443"/>
      <c r="T24" s="443"/>
      <c r="U24" s="443"/>
      <c r="V24" s="444"/>
      <c r="W24" s="508"/>
      <c r="X24" s="499"/>
      <c r="Y24" s="500"/>
      <c r="Z24" s="439" t="s">
        <v>171</v>
      </c>
      <c r="AA24" s="440"/>
      <c r="AB24" s="440"/>
      <c r="AC24" s="440"/>
      <c r="AD24" s="440"/>
      <c r="AE24" s="440"/>
      <c r="AF24" s="440"/>
      <c r="AG24" s="441"/>
      <c r="AH24" s="442">
        <v>70</v>
      </c>
      <c r="AI24" s="443"/>
      <c r="AJ24" s="443"/>
      <c r="AK24" s="443"/>
      <c r="AL24" s="444"/>
      <c r="AM24" s="442">
        <v>207480</v>
      </c>
      <c r="AN24" s="443"/>
      <c r="AO24" s="443"/>
      <c r="AP24" s="443"/>
      <c r="AQ24" s="443"/>
      <c r="AR24" s="444"/>
      <c r="AS24" s="442">
        <v>2964</v>
      </c>
      <c r="AT24" s="443"/>
      <c r="AU24" s="443"/>
      <c r="AV24" s="443"/>
      <c r="AW24" s="443"/>
      <c r="AX24" s="445"/>
      <c r="AY24" s="433" t="s">
        <v>172</v>
      </c>
      <c r="AZ24" s="434"/>
      <c r="BA24" s="434"/>
      <c r="BB24" s="434"/>
      <c r="BC24" s="434"/>
      <c r="BD24" s="434"/>
      <c r="BE24" s="434"/>
      <c r="BF24" s="434"/>
      <c r="BG24" s="434"/>
      <c r="BH24" s="434"/>
      <c r="BI24" s="434"/>
      <c r="BJ24" s="434"/>
      <c r="BK24" s="434"/>
      <c r="BL24" s="434"/>
      <c r="BM24" s="435"/>
      <c r="BN24" s="466">
        <v>1830623</v>
      </c>
      <c r="BO24" s="467"/>
      <c r="BP24" s="467"/>
      <c r="BQ24" s="467"/>
      <c r="BR24" s="467"/>
      <c r="BS24" s="467"/>
      <c r="BT24" s="467"/>
      <c r="BU24" s="468"/>
      <c r="BV24" s="466">
        <v>1942616</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173</v>
      </c>
      <c r="F25" s="440"/>
      <c r="G25" s="440"/>
      <c r="H25" s="440"/>
      <c r="I25" s="440"/>
      <c r="J25" s="440"/>
      <c r="K25" s="441"/>
      <c r="L25" s="442">
        <v>1</v>
      </c>
      <c r="M25" s="443"/>
      <c r="N25" s="443"/>
      <c r="O25" s="443"/>
      <c r="P25" s="444"/>
      <c r="Q25" s="442">
        <v>5427</v>
      </c>
      <c r="R25" s="443"/>
      <c r="S25" s="443"/>
      <c r="T25" s="443"/>
      <c r="U25" s="443"/>
      <c r="V25" s="444"/>
      <c r="W25" s="508"/>
      <c r="X25" s="499"/>
      <c r="Y25" s="500"/>
      <c r="Z25" s="439" t="s">
        <v>174</v>
      </c>
      <c r="AA25" s="440"/>
      <c r="AB25" s="440"/>
      <c r="AC25" s="440"/>
      <c r="AD25" s="440"/>
      <c r="AE25" s="440"/>
      <c r="AF25" s="440"/>
      <c r="AG25" s="441"/>
      <c r="AH25" s="442" t="s">
        <v>175</v>
      </c>
      <c r="AI25" s="443"/>
      <c r="AJ25" s="443"/>
      <c r="AK25" s="443"/>
      <c r="AL25" s="444"/>
      <c r="AM25" s="442" t="s">
        <v>138</v>
      </c>
      <c r="AN25" s="443"/>
      <c r="AO25" s="443"/>
      <c r="AP25" s="443"/>
      <c r="AQ25" s="443"/>
      <c r="AR25" s="444"/>
      <c r="AS25" s="442" t="s">
        <v>138</v>
      </c>
      <c r="AT25" s="443"/>
      <c r="AU25" s="443"/>
      <c r="AV25" s="443"/>
      <c r="AW25" s="443"/>
      <c r="AX25" s="445"/>
      <c r="AY25" s="458" t="s">
        <v>176</v>
      </c>
      <c r="AZ25" s="459"/>
      <c r="BA25" s="459"/>
      <c r="BB25" s="459"/>
      <c r="BC25" s="459"/>
      <c r="BD25" s="459"/>
      <c r="BE25" s="459"/>
      <c r="BF25" s="459"/>
      <c r="BG25" s="459"/>
      <c r="BH25" s="459"/>
      <c r="BI25" s="459"/>
      <c r="BJ25" s="459"/>
      <c r="BK25" s="459"/>
      <c r="BL25" s="459"/>
      <c r="BM25" s="460"/>
      <c r="BN25" s="461">
        <v>207333</v>
      </c>
      <c r="BO25" s="462"/>
      <c r="BP25" s="462"/>
      <c r="BQ25" s="462"/>
      <c r="BR25" s="462"/>
      <c r="BS25" s="462"/>
      <c r="BT25" s="462"/>
      <c r="BU25" s="463"/>
      <c r="BV25" s="461">
        <v>836580</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177</v>
      </c>
      <c r="F26" s="440"/>
      <c r="G26" s="440"/>
      <c r="H26" s="440"/>
      <c r="I26" s="440"/>
      <c r="J26" s="440"/>
      <c r="K26" s="441"/>
      <c r="L26" s="442">
        <v>1</v>
      </c>
      <c r="M26" s="443"/>
      <c r="N26" s="443"/>
      <c r="O26" s="443"/>
      <c r="P26" s="444"/>
      <c r="Q26" s="442">
        <v>4752</v>
      </c>
      <c r="R26" s="443"/>
      <c r="S26" s="443"/>
      <c r="T26" s="443"/>
      <c r="U26" s="443"/>
      <c r="V26" s="444"/>
      <c r="W26" s="508"/>
      <c r="X26" s="499"/>
      <c r="Y26" s="500"/>
      <c r="Z26" s="439" t="s">
        <v>178</v>
      </c>
      <c r="AA26" s="521"/>
      <c r="AB26" s="521"/>
      <c r="AC26" s="521"/>
      <c r="AD26" s="521"/>
      <c r="AE26" s="521"/>
      <c r="AF26" s="521"/>
      <c r="AG26" s="522"/>
      <c r="AH26" s="442">
        <v>1</v>
      </c>
      <c r="AI26" s="443"/>
      <c r="AJ26" s="443"/>
      <c r="AK26" s="443"/>
      <c r="AL26" s="444"/>
      <c r="AM26" s="442" t="s">
        <v>179</v>
      </c>
      <c r="AN26" s="443"/>
      <c r="AO26" s="443"/>
      <c r="AP26" s="443"/>
      <c r="AQ26" s="443"/>
      <c r="AR26" s="444"/>
      <c r="AS26" s="442" t="s">
        <v>180</v>
      </c>
      <c r="AT26" s="443"/>
      <c r="AU26" s="443"/>
      <c r="AV26" s="443"/>
      <c r="AW26" s="443"/>
      <c r="AX26" s="445"/>
      <c r="AY26" s="475" t="s">
        <v>181</v>
      </c>
      <c r="AZ26" s="476"/>
      <c r="BA26" s="476"/>
      <c r="BB26" s="476"/>
      <c r="BC26" s="476"/>
      <c r="BD26" s="476"/>
      <c r="BE26" s="476"/>
      <c r="BF26" s="476"/>
      <c r="BG26" s="476"/>
      <c r="BH26" s="476"/>
      <c r="BI26" s="476"/>
      <c r="BJ26" s="476"/>
      <c r="BK26" s="476"/>
      <c r="BL26" s="476"/>
      <c r="BM26" s="477"/>
      <c r="BN26" s="466" t="s">
        <v>129</v>
      </c>
      <c r="BO26" s="467"/>
      <c r="BP26" s="467"/>
      <c r="BQ26" s="467"/>
      <c r="BR26" s="467"/>
      <c r="BS26" s="467"/>
      <c r="BT26" s="467"/>
      <c r="BU26" s="468"/>
      <c r="BV26" s="466" t="s">
        <v>182</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183</v>
      </c>
      <c r="F27" s="440"/>
      <c r="G27" s="440"/>
      <c r="H27" s="440"/>
      <c r="I27" s="440"/>
      <c r="J27" s="440"/>
      <c r="K27" s="441"/>
      <c r="L27" s="442">
        <v>1</v>
      </c>
      <c r="M27" s="443"/>
      <c r="N27" s="443"/>
      <c r="O27" s="443"/>
      <c r="P27" s="444"/>
      <c r="Q27" s="442">
        <v>2570</v>
      </c>
      <c r="R27" s="443"/>
      <c r="S27" s="443"/>
      <c r="T27" s="443"/>
      <c r="U27" s="443"/>
      <c r="V27" s="444"/>
      <c r="W27" s="508"/>
      <c r="X27" s="499"/>
      <c r="Y27" s="500"/>
      <c r="Z27" s="439" t="s">
        <v>184</v>
      </c>
      <c r="AA27" s="440"/>
      <c r="AB27" s="440"/>
      <c r="AC27" s="440"/>
      <c r="AD27" s="440"/>
      <c r="AE27" s="440"/>
      <c r="AF27" s="440"/>
      <c r="AG27" s="441"/>
      <c r="AH27" s="442" t="s">
        <v>138</v>
      </c>
      <c r="AI27" s="443"/>
      <c r="AJ27" s="443"/>
      <c r="AK27" s="443"/>
      <c r="AL27" s="444"/>
      <c r="AM27" s="442" t="s">
        <v>138</v>
      </c>
      <c r="AN27" s="443"/>
      <c r="AO27" s="443"/>
      <c r="AP27" s="443"/>
      <c r="AQ27" s="443"/>
      <c r="AR27" s="444"/>
      <c r="AS27" s="442" t="s">
        <v>182</v>
      </c>
      <c r="AT27" s="443"/>
      <c r="AU27" s="443"/>
      <c r="AV27" s="443"/>
      <c r="AW27" s="443"/>
      <c r="AX27" s="445"/>
      <c r="AY27" s="472" t="s">
        <v>185</v>
      </c>
      <c r="AZ27" s="473"/>
      <c r="BA27" s="473"/>
      <c r="BB27" s="473"/>
      <c r="BC27" s="473"/>
      <c r="BD27" s="473"/>
      <c r="BE27" s="473"/>
      <c r="BF27" s="473"/>
      <c r="BG27" s="473"/>
      <c r="BH27" s="473"/>
      <c r="BI27" s="473"/>
      <c r="BJ27" s="473"/>
      <c r="BK27" s="473"/>
      <c r="BL27" s="473"/>
      <c r="BM27" s="474"/>
      <c r="BN27" s="469">
        <v>89334</v>
      </c>
      <c r="BO27" s="470"/>
      <c r="BP27" s="470"/>
      <c r="BQ27" s="470"/>
      <c r="BR27" s="470"/>
      <c r="BS27" s="470"/>
      <c r="BT27" s="470"/>
      <c r="BU27" s="471"/>
      <c r="BV27" s="469">
        <v>89259</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186</v>
      </c>
      <c r="F28" s="440"/>
      <c r="G28" s="440"/>
      <c r="H28" s="440"/>
      <c r="I28" s="440"/>
      <c r="J28" s="440"/>
      <c r="K28" s="441"/>
      <c r="L28" s="442">
        <v>1</v>
      </c>
      <c r="M28" s="443"/>
      <c r="N28" s="443"/>
      <c r="O28" s="443"/>
      <c r="P28" s="444"/>
      <c r="Q28" s="442">
        <v>1800</v>
      </c>
      <c r="R28" s="443"/>
      <c r="S28" s="443"/>
      <c r="T28" s="443"/>
      <c r="U28" s="443"/>
      <c r="V28" s="444"/>
      <c r="W28" s="508"/>
      <c r="X28" s="499"/>
      <c r="Y28" s="500"/>
      <c r="Z28" s="439" t="s">
        <v>187</v>
      </c>
      <c r="AA28" s="440"/>
      <c r="AB28" s="440"/>
      <c r="AC28" s="440"/>
      <c r="AD28" s="440"/>
      <c r="AE28" s="440"/>
      <c r="AF28" s="440"/>
      <c r="AG28" s="441"/>
      <c r="AH28" s="442" t="s">
        <v>129</v>
      </c>
      <c r="AI28" s="443"/>
      <c r="AJ28" s="443"/>
      <c r="AK28" s="443"/>
      <c r="AL28" s="444"/>
      <c r="AM28" s="442" t="s">
        <v>129</v>
      </c>
      <c r="AN28" s="443"/>
      <c r="AO28" s="443"/>
      <c r="AP28" s="443"/>
      <c r="AQ28" s="443"/>
      <c r="AR28" s="444"/>
      <c r="AS28" s="442" t="s">
        <v>129</v>
      </c>
      <c r="AT28" s="443"/>
      <c r="AU28" s="443"/>
      <c r="AV28" s="443"/>
      <c r="AW28" s="443"/>
      <c r="AX28" s="445"/>
      <c r="AY28" s="449" t="s">
        <v>188</v>
      </c>
      <c r="AZ28" s="450"/>
      <c r="BA28" s="450"/>
      <c r="BB28" s="451"/>
      <c r="BC28" s="458" t="s">
        <v>48</v>
      </c>
      <c r="BD28" s="459"/>
      <c r="BE28" s="459"/>
      <c r="BF28" s="459"/>
      <c r="BG28" s="459"/>
      <c r="BH28" s="459"/>
      <c r="BI28" s="459"/>
      <c r="BJ28" s="459"/>
      <c r="BK28" s="459"/>
      <c r="BL28" s="459"/>
      <c r="BM28" s="460"/>
      <c r="BN28" s="461">
        <v>690639</v>
      </c>
      <c r="BO28" s="462"/>
      <c r="BP28" s="462"/>
      <c r="BQ28" s="462"/>
      <c r="BR28" s="462"/>
      <c r="BS28" s="462"/>
      <c r="BT28" s="462"/>
      <c r="BU28" s="463"/>
      <c r="BV28" s="461">
        <v>792795</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189</v>
      </c>
      <c r="F29" s="440"/>
      <c r="G29" s="440"/>
      <c r="H29" s="440"/>
      <c r="I29" s="440"/>
      <c r="J29" s="440"/>
      <c r="K29" s="441"/>
      <c r="L29" s="442">
        <v>8</v>
      </c>
      <c r="M29" s="443"/>
      <c r="N29" s="443"/>
      <c r="O29" s="443"/>
      <c r="P29" s="444"/>
      <c r="Q29" s="442">
        <v>1550</v>
      </c>
      <c r="R29" s="443"/>
      <c r="S29" s="443"/>
      <c r="T29" s="443"/>
      <c r="U29" s="443"/>
      <c r="V29" s="444"/>
      <c r="W29" s="509"/>
      <c r="X29" s="510"/>
      <c r="Y29" s="511"/>
      <c r="Z29" s="439" t="s">
        <v>190</v>
      </c>
      <c r="AA29" s="440"/>
      <c r="AB29" s="440"/>
      <c r="AC29" s="440"/>
      <c r="AD29" s="440"/>
      <c r="AE29" s="440"/>
      <c r="AF29" s="440"/>
      <c r="AG29" s="441"/>
      <c r="AH29" s="442">
        <v>70</v>
      </c>
      <c r="AI29" s="443"/>
      <c r="AJ29" s="443"/>
      <c r="AK29" s="443"/>
      <c r="AL29" s="444"/>
      <c r="AM29" s="442">
        <v>207480</v>
      </c>
      <c r="AN29" s="443"/>
      <c r="AO29" s="443"/>
      <c r="AP29" s="443"/>
      <c r="AQ29" s="443"/>
      <c r="AR29" s="444"/>
      <c r="AS29" s="442">
        <v>2964</v>
      </c>
      <c r="AT29" s="443"/>
      <c r="AU29" s="443"/>
      <c r="AV29" s="443"/>
      <c r="AW29" s="443"/>
      <c r="AX29" s="445"/>
      <c r="AY29" s="452"/>
      <c r="AZ29" s="453"/>
      <c r="BA29" s="453"/>
      <c r="BB29" s="454"/>
      <c r="BC29" s="446" t="s">
        <v>191</v>
      </c>
      <c r="BD29" s="447"/>
      <c r="BE29" s="447"/>
      <c r="BF29" s="447"/>
      <c r="BG29" s="447"/>
      <c r="BH29" s="447"/>
      <c r="BI29" s="447"/>
      <c r="BJ29" s="447"/>
      <c r="BK29" s="447"/>
      <c r="BL29" s="447"/>
      <c r="BM29" s="448"/>
      <c r="BN29" s="466">
        <v>58559</v>
      </c>
      <c r="BO29" s="467"/>
      <c r="BP29" s="467"/>
      <c r="BQ29" s="467"/>
      <c r="BR29" s="467"/>
      <c r="BS29" s="467"/>
      <c r="BT29" s="467"/>
      <c r="BU29" s="468"/>
      <c r="BV29" s="466">
        <v>58328</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192</v>
      </c>
      <c r="X30" s="519"/>
      <c r="Y30" s="519"/>
      <c r="Z30" s="519"/>
      <c r="AA30" s="519"/>
      <c r="AB30" s="519"/>
      <c r="AC30" s="519"/>
      <c r="AD30" s="519"/>
      <c r="AE30" s="519"/>
      <c r="AF30" s="519"/>
      <c r="AG30" s="520"/>
      <c r="AH30" s="430">
        <v>94.5</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1853683</v>
      </c>
      <c r="BO30" s="470"/>
      <c r="BP30" s="470"/>
      <c r="BQ30" s="470"/>
      <c r="BR30" s="470"/>
      <c r="BS30" s="470"/>
      <c r="BT30" s="470"/>
      <c r="BU30" s="471"/>
      <c r="BV30" s="469">
        <v>2054153</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199</v>
      </c>
      <c r="D33" s="429"/>
      <c r="E33" s="428" t="s">
        <v>200</v>
      </c>
      <c r="F33" s="428"/>
      <c r="G33" s="428"/>
      <c r="H33" s="428"/>
      <c r="I33" s="428"/>
      <c r="J33" s="428"/>
      <c r="K33" s="428"/>
      <c r="L33" s="428"/>
      <c r="M33" s="428"/>
      <c r="N33" s="428"/>
      <c r="O33" s="428"/>
      <c r="P33" s="428"/>
      <c r="Q33" s="428"/>
      <c r="R33" s="428"/>
      <c r="S33" s="428"/>
      <c r="T33" s="216"/>
      <c r="U33" s="429" t="s">
        <v>199</v>
      </c>
      <c r="V33" s="429"/>
      <c r="W33" s="428" t="s">
        <v>201</v>
      </c>
      <c r="X33" s="428"/>
      <c r="Y33" s="428"/>
      <c r="Z33" s="428"/>
      <c r="AA33" s="428"/>
      <c r="AB33" s="428"/>
      <c r="AC33" s="428"/>
      <c r="AD33" s="428"/>
      <c r="AE33" s="428"/>
      <c r="AF33" s="428"/>
      <c r="AG33" s="428"/>
      <c r="AH33" s="428"/>
      <c r="AI33" s="428"/>
      <c r="AJ33" s="428"/>
      <c r="AK33" s="428"/>
      <c r="AL33" s="216"/>
      <c r="AM33" s="429" t="s">
        <v>202</v>
      </c>
      <c r="AN33" s="429"/>
      <c r="AO33" s="428" t="s">
        <v>203</v>
      </c>
      <c r="AP33" s="428"/>
      <c r="AQ33" s="428"/>
      <c r="AR33" s="428"/>
      <c r="AS33" s="428"/>
      <c r="AT33" s="428"/>
      <c r="AU33" s="428"/>
      <c r="AV33" s="428"/>
      <c r="AW33" s="428"/>
      <c r="AX33" s="428"/>
      <c r="AY33" s="428"/>
      <c r="AZ33" s="428"/>
      <c r="BA33" s="428"/>
      <c r="BB33" s="428"/>
      <c r="BC33" s="428"/>
      <c r="BD33" s="217"/>
      <c r="BE33" s="428" t="s">
        <v>204</v>
      </c>
      <c r="BF33" s="428"/>
      <c r="BG33" s="428" t="s">
        <v>205</v>
      </c>
      <c r="BH33" s="428"/>
      <c r="BI33" s="428"/>
      <c r="BJ33" s="428"/>
      <c r="BK33" s="428"/>
      <c r="BL33" s="428"/>
      <c r="BM33" s="428"/>
      <c r="BN33" s="428"/>
      <c r="BO33" s="428"/>
      <c r="BP33" s="428"/>
      <c r="BQ33" s="428"/>
      <c r="BR33" s="428"/>
      <c r="BS33" s="428"/>
      <c r="BT33" s="428"/>
      <c r="BU33" s="428"/>
      <c r="BV33" s="217"/>
      <c r="BW33" s="429" t="s">
        <v>204</v>
      </c>
      <c r="BX33" s="429"/>
      <c r="BY33" s="428" t="s">
        <v>206</v>
      </c>
      <c r="BZ33" s="428"/>
      <c r="CA33" s="428"/>
      <c r="CB33" s="428"/>
      <c r="CC33" s="428"/>
      <c r="CD33" s="428"/>
      <c r="CE33" s="428"/>
      <c r="CF33" s="428"/>
      <c r="CG33" s="428"/>
      <c r="CH33" s="428"/>
      <c r="CI33" s="428"/>
      <c r="CJ33" s="428"/>
      <c r="CK33" s="428"/>
      <c r="CL33" s="428"/>
      <c r="CM33" s="428"/>
      <c r="CN33" s="216"/>
      <c r="CO33" s="429" t="s">
        <v>199</v>
      </c>
      <c r="CP33" s="429"/>
      <c r="CQ33" s="428" t="s">
        <v>207</v>
      </c>
      <c r="CR33" s="428"/>
      <c r="CS33" s="428"/>
      <c r="CT33" s="428"/>
      <c r="CU33" s="428"/>
      <c r="CV33" s="428"/>
      <c r="CW33" s="428"/>
      <c r="CX33" s="428"/>
      <c r="CY33" s="428"/>
      <c r="CZ33" s="428"/>
      <c r="DA33" s="428"/>
      <c r="DB33" s="428"/>
      <c r="DC33" s="428"/>
      <c r="DD33" s="428"/>
      <c r="DE33" s="428"/>
      <c r="DF33" s="216"/>
      <c r="DG33" s="427" t="s">
        <v>208</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5</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8</v>
      </c>
      <c r="AN34" s="425"/>
      <c r="AO34" s="424" t="str">
        <f>IF('各会計、関係団体の財政状況及び健全化判断比率'!B31="","",'各会計、関係団体の財政状況及び健全化判断比率'!B31)</f>
        <v>木島平村水道事業会計</v>
      </c>
      <c r="AP34" s="424"/>
      <c r="AQ34" s="424"/>
      <c r="AR34" s="424"/>
      <c r="AS34" s="424"/>
      <c r="AT34" s="424"/>
      <c r="AU34" s="424"/>
      <c r="AV34" s="424"/>
      <c r="AW34" s="424"/>
      <c r="AX34" s="424"/>
      <c r="AY34" s="424"/>
      <c r="AZ34" s="424"/>
      <c r="BA34" s="424"/>
      <c r="BB34" s="424"/>
      <c r="BC34" s="424"/>
      <c r="BD34" s="214"/>
      <c r="BE34" s="425">
        <f>IF(BG34="","",MAX(C34:D43,U34:V43,AM34:AN43)+1)</f>
        <v>9</v>
      </c>
      <c r="BF34" s="425"/>
      <c r="BG34" s="424" t="str">
        <f>IF('各会計、関係団体の財政状況及び健全化判断比率'!B32="","",'各会計、関係団体の財政状況及び健全化判断比率'!B32)</f>
        <v>木島平村高社簡易水道特別会計</v>
      </c>
      <c r="BH34" s="424"/>
      <c r="BI34" s="424"/>
      <c r="BJ34" s="424"/>
      <c r="BK34" s="424"/>
      <c r="BL34" s="424"/>
      <c r="BM34" s="424"/>
      <c r="BN34" s="424"/>
      <c r="BO34" s="424"/>
      <c r="BP34" s="424"/>
      <c r="BQ34" s="424"/>
      <c r="BR34" s="424"/>
      <c r="BS34" s="424"/>
      <c r="BT34" s="424"/>
      <c r="BU34" s="424"/>
      <c r="BV34" s="214"/>
      <c r="BW34" s="425">
        <f>IF(BY34="","",MAX(C34:D43,U34:V43,AM34:AN43,BE34:BF43)+1)</f>
        <v>13</v>
      </c>
      <c r="BX34" s="425"/>
      <c r="BY34" s="424" t="str">
        <f>IF('各会計、関係団体の財政状況及び健全化判断比率'!B68="","",'各会計、関係団体の財政状況及び健全化判断比率'!B68)</f>
        <v>岳北広域行政組合</v>
      </c>
      <c r="BZ34" s="424"/>
      <c r="CA34" s="424"/>
      <c r="CB34" s="424"/>
      <c r="CC34" s="424"/>
      <c r="CD34" s="424"/>
      <c r="CE34" s="424"/>
      <c r="CF34" s="424"/>
      <c r="CG34" s="424"/>
      <c r="CH34" s="424"/>
      <c r="CI34" s="424"/>
      <c r="CJ34" s="424"/>
      <c r="CK34" s="424"/>
      <c r="CL34" s="424"/>
      <c r="CM34" s="424"/>
      <c r="CN34" s="214"/>
      <c r="CO34" s="425">
        <f>IF(CQ34="","",MAX(C34:D43,U34:V43,AM34:AN43,BE34:BF43,BW34:BX43)+1)</f>
        <v>23</v>
      </c>
      <c r="CP34" s="425"/>
      <c r="CQ34" s="424" t="str">
        <f>IF('各会計、関係団体の財政状況及び健全化判断比率'!BS7="","",'各会計、関係団体の財政状況及び健全化判断比率'!BS7)</f>
        <v>木島平観光株式会社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情報通信特別会計</v>
      </c>
      <c r="F35" s="424"/>
      <c r="G35" s="424"/>
      <c r="H35" s="424"/>
      <c r="I35" s="424"/>
      <c r="J35" s="424"/>
      <c r="K35" s="424"/>
      <c r="L35" s="424"/>
      <c r="M35" s="424"/>
      <c r="N35" s="424"/>
      <c r="O35" s="424"/>
      <c r="P35" s="424"/>
      <c r="Q35" s="424"/>
      <c r="R35" s="424"/>
      <c r="S35" s="424"/>
      <c r="T35" s="214"/>
      <c r="U35" s="425">
        <f>IF(W35="","",U34+1)</f>
        <v>6</v>
      </c>
      <c r="V35" s="425"/>
      <c r="W35" s="424" t="str">
        <f>IF('各会計、関係団体の財政状況及び健全化判断比率'!B29="","",'各会計、関係団体の財政状況及び健全化判断比率'!B29)</f>
        <v>介護保険特別会計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f t="shared" ref="BE35:BE43" si="1">IF(BG35="","",BE34+1)</f>
        <v>10</v>
      </c>
      <c r="BF35" s="425"/>
      <c r="BG35" s="424" t="str">
        <f>IF('各会計、関係団体の財政状況及び健全化判断比率'!B33="","",'各会計、関係団体の財政状況及び健全化判断比率'!B33)</f>
        <v>木島平村下水道特別会計</v>
      </c>
      <c r="BH35" s="424"/>
      <c r="BI35" s="424"/>
      <c r="BJ35" s="424"/>
      <c r="BK35" s="424"/>
      <c r="BL35" s="424"/>
      <c r="BM35" s="424"/>
      <c r="BN35" s="424"/>
      <c r="BO35" s="424"/>
      <c r="BP35" s="424"/>
      <c r="BQ35" s="424"/>
      <c r="BR35" s="424"/>
      <c r="BS35" s="424"/>
      <c r="BT35" s="424"/>
      <c r="BU35" s="424"/>
      <c r="BV35" s="214"/>
      <c r="BW35" s="425">
        <f t="shared" ref="BW35:BW43" si="2">IF(BY35="","",BW34+1)</f>
        <v>14</v>
      </c>
      <c r="BX35" s="425"/>
      <c r="BY35" s="424" t="str">
        <f>IF('各会計、関係団体の財政状況及び健全化判断比率'!B69="","",'各会計、関係団体の財政状況及び健全化判断比率'!B69)</f>
        <v>北信広域連合（一般会計）</v>
      </c>
      <c r="BZ35" s="424"/>
      <c r="CA35" s="424"/>
      <c r="CB35" s="424"/>
      <c r="CC35" s="424"/>
      <c r="CD35" s="424"/>
      <c r="CE35" s="424"/>
      <c r="CF35" s="424"/>
      <c r="CG35" s="424"/>
      <c r="CH35" s="424"/>
      <c r="CI35" s="424"/>
      <c r="CJ35" s="424"/>
      <c r="CK35" s="424"/>
      <c r="CL35" s="424"/>
      <c r="CM35" s="424"/>
      <c r="CN35" s="214"/>
      <c r="CO35" s="425">
        <f t="shared" ref="CO35:CO43" si="3">IF(CQ35="","",CO34+1)</f>
        <v>24</v>
      </c>
      <c r="CP35" s="425"/>
      <c r="CQ35" s="424" t="str">
        <f>IF('各会計、関係団体の財政状況及び健全化判断比率'!BS8="","",'各会計、関係団体の財政状況及び健全化判断比率'!BS8)</f>
        <v>木島平村農業振興公社</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f>IF(E36="","",C35+1)</f>
        <v>3</v>
      </c>
      <c r="D36" s="425"/>
      <c r="E36" s="424" t="str">
        <f>IF('各会計、関係団体の財政状況及び健全化判断比率'!B9="","",'各会計、関係団体の財政状況及び健全化判断比率'!B9)</f>
        <v>学校給食特別会計</v>
      </c>
      <c r="F36" s="424"/>
      <c r="G36" s="424"/>
      <c r="H36" s="424"/>
      <c r="I36" s="424"/>
      <c r="J36" s="424"/>
      <c r="K36" s="424"/>
      <c r="L36" s="424"/>
      <c r="M36" s="424"/>
      <c r="N36" s="424"/>
      <c r="O36" s="424"/>
      <c r="P36" s="424"/>
      <c r="Q36" s="424"/>
      <c r="R36" s="424"/>
      <c r="S36" s="424"/>
      <c r="T36" s="214"/>
      <c r="U36" s="425">
        <f t="shared" ref="U36:U43" si="4">IF(W36="","",U35+1)</f>
        <v>7</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f t="shared" si="1"/>
        <v>11</v>
      </c>
      <c r="BF36" s="425"/>
      <c r="BG36" s="424" t="str">
        <f>IF('各会計、関係団体の財政状況及び健全化判断比率'!B34="","",'各会計、関係団体の財政状況及び健全化判断比率'!B34)</f>
        <v>木島平村農業集落排水事業特別会計</v>
      </c>
      <c r="BH36" s="424"/>
      <c r="BI36" s="424"/>
      <c r="BJ36" s="424"/>
      <c r="BK36" s="424"/>
      <c r="BL36" s="424"/>
      <c r="BM36" s="424"/>
      <c r="BN36" s="424"/>
      <c r="BO36" s="424"/>
      <c r="BP36" s="424"/>
      <c r="BQ36" s="424"/>
      <c r="BR36" s="424"/>
      <c r="BS36" s="424"/>
      <c r="BT36" s="424"/>
      <c r="BU36" s="424"/>
      <c r="BV36" s="214"/>
      <c r="BW36" s="425">
        <f t="shared" si="2"/>
        <v>15</v>
      </c>
      <c r="BX36" s="425"/>
      <c r="BY36" s="424" t="str">
        <f>IF('各会計、関係団体の財政状況及び健全化判断比率'!B70="","",'各会計、関係団体の財政状況及び健全化判断比率'!B70)</f>
        <v>北信広域連合（養護老人ホーム事業特別会計）</v>
      </c>
      <c r="BZ36" s="424"/>
      <c r="CA36" s="424"/>
      <c r="CB36" s="424"/>
      <c r="CC36" s="424"/>
      <c r="CD36" s="424"/>
      <c r="CE36" s="424"/>
      <c r="CF36" s="424"/>
      <c r="CG36" s="424"/>
      <c r="CH36" s="424"/>
      <c r="CI36" s="424"/>
      <c r="CJ36" s="424"/>
      <c r="CK36" s="424"/>
      <c r="CL36" s="424"/>
      <c r="CM36" s="424"/>
      <c r="CN36" s="214"/>
      <c r="CO36" s="425">
        <f t="shared" si="3"/>
        <v>25</v>
      </c>
      <c r="CP36" s="425"/>
      <c r="CQ36" s="424" t="str">
        <f>IF('各会計、関係団体の財政状況及び健全化判断比率'!BS9="","",'各会計、関係団体の財政状況及び健全化判断比率'!BS9)</f>
        <v>木島平村土地開発公社</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f>IF(E37="","",C36+1)</f>
        <v>4</v>
      </c>
      <c r="D37" s="425"/>
      <c r="E37" s="424" t="str">
        <f>IF('各会計、関係団体の財政状況及び健全化判断比率'!B10="","",'各会計、関係団体の財政状況及び健全化判断比率'!B10)</f>
        <v>奨学資金貸付事業特別会計</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f t="shared" si="1"/>
        <v>12</v>
      </c>
      <c r="BF37" s="425"/>
      <c r="BG37" s="424" t="str">
        <f>IF('各会計、関係団体の財政状況及び健全化判断比率'!B35="","",'各会計、関係団体の財政状況及び健全化判断比率'!B35)</f>
        <v>木島平村観光施設特別会計</v>
      </c>
      <c r="BH37" s="424"/>
      <c r="BI37" s="424"/>
      <c r="BJ37" s="424"/>
      <c r="BK37" s="424"/>
      <c r="BL37" s="424"/>
      <c r="BM37" s="424"/>
      <c r="BN37" s="424"/>
      <c r="BO37" s="424"/>
      <c r="BP37" s="424"/>
      <c r="BQ37" s="424"/>
      <c r="BR37" s="424"/>
      <c r="BS37" s="424"/>
      <c r="BT37" s="424"/>
      <c r="BU37" s="424"/>
      <c r="BV37" s="214"/>
      <c r="BW37" s="425">
        <f t="shared" si="2"/>
        <v>16</v>
      </c>
      <c r="BX37" s="425"/>
      <c r="BY37" s="424" t="str">
        <f>IF('各会計、関係団体の財政状況及び健全化判断比率'!B71="","",'各会計、関係団体の財政状況及び健全化判断比率'!B71)</f>
        <v>北信広域連合（特別養護老人ホーム事業特別会計）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17</v>
      </c>
      <c r="BX38" s="425"/>
      <c r="BY38" s="424" t="str">
        <f>IF('各会計、関係団体の財政状況及び健全化判断比率'!B72="","",'各会計、関係団体の財政状況及び健全化判断比率'!B72)</f>
        <v>長野県後期高齢者医療広域連合（一般会計）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18</v>
      </c>
      <c r="BX39" s="425"/>
      <c r="BY39" s="424" t="str">
        <f>IF('各会計、関係団体の財政状況及び健全化判断比率'!B73="","",'各会計、関係団体の財政状況及び健全化判断比率'!B73)</f>
        <v>長野県後期高齢者医療広域連合（後期高齢者医療特別会計）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19</v>
      </c>
      <c r="BX40" s="425"/>
      <c r="BY40" s="424" t="str">
        <f>IF('各会計、関係団体の財政状況及び健全化判断比率'!B74="","",'各会計、関係団体の財政状況及び健全化判断比率'!B74)</f>
        <v>長野県市町村総合事務組合（一般会計）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20</v>
      </c>
      <c r="BX41" s="425"/>
      <c r="BY41" s="424" t="str">
        <f>IF('各会計、関係団体の財政状況及び健全化判断比率'!B75="","",'各会計、関係団体の財政状況及び健全化判断比率'!B75)</f>
        <v>長野県市町村自治振興組合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21</v>
      </c>
      <c r="BX42" s="425"/>
      <c r="BY42" s="424" t="str">
        <f>IF('各会計、関係団体の財政状況及び健全化判断比率'!B76="","",'各会計、関係団体の財政状況及び健全化判断比率'!B76)</f>
        <v>東北信市町村交通災害共済事務組合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22</v>
      </c>
      <c r="BX43" s="425"/>
      <c r="BY43" s="424" t="str">
        <f>IF('各会計、関係団体の財政状況及び健全化判断比率'!B77="","",'各会計、関係団体の財政状況及び健全化判断比率'!B77)</f>
        <v>長野県地方税滞納整理機構</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209</v>
      </c>
      <c r="C46" s="186"/>
      <c r="D46" s="186"/>
      <c r="E46" s="186" t="s">
        <v>210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213</v>
      </c>
    </row>
    <row r="50" spans="5:5" x14ac:dyDescent="0.15">
      <c r="E50" s="188" t="s">
        <v>214</v>
      </c>
    </row>
    <row r="51" spans="5:5" x14ac:dyDescent="0.15">
      <c r="E51" s="188" t="s">
        <v>215</v>
      </c>
    </row>
    <row r="52" spans="5:5" x14ac:dyDescent="0.15">
      <c r="E52" s="188" t="s">
        <v>216</v>
      </c>
    </row>
    <row r="53" spans="5:5" x14ac:dyDescent="0.15"/>
    <row r="54" spans="5:5" x14ac:dyDescent="0.15"/>
    <row r="55" spans="5:5" x14ac:dyDescent="0.15"/>
    <row r="56" spans="5:5" x14ac:dyDescent="0.15"/>
  </sheetData>
  <sheetProtection algorithmName="SHA-512" hashValue="rdVfA5USeGmRdtmWGTWuHapYncAjmqu9ujsGvBbxSHpxo1XNWbVcD5yS74Bcbwl3uBaMLDU3JiJdQp7wzRC9tw==" saltValue="tjoLu2tZ2h5xy6NlDOhwn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217</v>
      </c>
      <c r="DI1" s="798"/>
      <c r="DJ1" s="798"/>
      <c r="DK1" s="798"/>
      <c r="DL1" s="798"/>
      <c r="DM1" s="798"/>
      <c r="DN1" s="799"/>
      <c r="DO1" s="226"/>
      <c r="DP1" s="797" t="s">
        <v>218</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220</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221</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222</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223</v>
      </c>
      <c r="S4" s="740"/>
      <c r="T4" s="740"/>
      <c r="U4" s="740"/>
      <c r="V4" s="740"/>
      <c r="W4" s="740"/>
      <c r="X4" s="740"/>
      <c r="Y4" s="741"/>
      <c r="Z4" s="739" t="s">
        <v>224</v>
      </c>
      <c r="AA4" s="740"/>
      <c r="AB4" s="740"/>
      <c r="AC4" s="741"/>
      <c r="AD4" s="739" t="s">
        <v>225</v>
      </c>
      <c r="AE4" s="740"/>
      <c r="AF4" s="740"/>
      <c r="AG4" s="740"/>
      <c r="AH4" s="740"/>
      <c r="AI4" s="740"/>
      <c r="AJ4" s="740"/>
      <c r="AK4" s="741"/>
      <c r="AL4" s="739" t="s">
        <v>224</v>
      </c>
      <c r="AM4" s="740"/>
      <c r="AN4" s="740"/>
      <c r="AO4" s="741"/>
      <c r="AP4" s="800" t="s">
        <v>226</v>
      </c>
      <c r="AQ4" s="800"/>
      <c r="AR4" s="800"/>
      <c r="AS4" s="800"/>
      <c r="AT4" s="800"/>
      <c r="AU4" s="800"/>
      <c r="AV4" s="800"/>
      <c r="AW4" s="800"/>
      <c r="AX4" s="800"/>
      <c r="AY4" s="800"/>
      <c r="AZ4" s="800"/>
      <c r="BA4" s="800"/>
      <c r="BB4" s="800"/>
      <c r="BC4" s="800"/>
      <c r="BD4" s="800"/>
      <c r="BE4" s="800"/>
      <c r="BF4" s="800"/>
      <c r="BG4" s="800" t="s">
        <v>227</v>
      </c>
      <c r="BH4" s="800"/>
      <c r="BI4" s="800"/>
      <c r="BJ4" s="800"/>
      <c r="BK4" s="800"/>
      <c r="BL4" s="800"/>
      <c r="BM4" s="800"/>
      <c r="BN4" s="800"/>
      <c r="BO4" s="800" t="s">
        <v>224</v>
      </c>
      <c r="BP4" s="800"/>
      <c r="BQ4" s="800"/>
      <c r="BR4" s="800"/>
      <c r="BS4" s="800" t="s">
        <v>228</v>
      </c>
      <c r="BT4" s="800"/>
      <c r="BU4" s="800"/>
      <c r="BV4" s="800"/>
      <c r="BW4" s="800"/>
      <c r="BX4" s="800"/>
      <c r="BY4" s="800"/>
      <c r="BZ4" s="800"/>
      <c r="CA4" s="800"/>
      <c r="CB4" s="800"/>
      <c r="CD4" s="782" t="s">
        <v>229</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230</v>
      </c>
      <c r="C5" s="745"/>
      <c r="D5" s="745"/>
      <c r="E5" s="745"/>
      <c r="F5" s="745"/>
      <c r="G5" s="745"/>
      <c r="H5" s="745"/>
      <c r="I5" s="745"/>
      <c r="J5" s="745"/>
      <c r="K5" s="745"/>
      <c r="L5" s="745"/>
      <c r="M5" s="745"/>
      <c r="N5" s="745"/>
      <c r="O5" s="745"/>
      <c r="P5" s="745"/>
      <c r="Q5" s="746"/>
      <c r="R5" s="733">
        <v>415434</v>
      </c>
      <c r="S5" s="734"/>
      <c r="T5" s="734"/>
      <c r="U5" s="734"/>
      <c r="V5" s="734"/>
      <c r="W5" s="734"/>
      <c r="X5" s="734"/>
      <c r="Y5" s="777"/>
      <c r="Z5" s="795">
        <v>9.8000000000000007</v>
      </c>
      <c r="AA5" s="795"/>
      <c r="AB5" s="795"/>
      <c r="AC5" s="795"/>
      <c r="AD5" s="796">
        <v>415434</v>
      </c>
      <c r="AE5" s="796"/>
      <c r="AF5" s="796"/>
      <c r="AG5" s="796"/>
      <c r="AH5" s="796"/>
      <c r="AI5" s="796"/>
      <c r="AJ5" s="796"/>
      <c r="AK5" s="796"/>
      <c r="AL5" s="778">
        <v>18.600000000000001</v>
      </c>
      <c r="AM5" s="749"/>
      <c r="AN5" s="749"/>
      <c r="AO5" s="779"/>
      <c r="AP5" s="744" t="s">
        <v>231</v>
      </c>
      <c r="AQ5" s="745"/>
      <c r="AR5" s="745"/>
      <c r="AS5" s="745"/>
      <c r="AT5" s="745"/>
      <c r="AU5" s="745"/>
      <c r="AV5" s="745"/>
      <c r="AW5" s="745"/>
      <c r="AX5" s="745"/>
      <c r="AY5" s="745"/>
      <c r="AZ5" s="745"/>
      <c r="BA5" s="745"/>
      <c r="BB5" s="745"/>
      <c r="BC5" s="745"/>
      <c r="BD5" s="745"/>
      <c r="BE5" s="745"/>
      <c r="BF5" s="746"/>
      <c r="BG5" s="678">
        <v>412672</v>
      </c>
      <c r="BH5" s="679"/>
      <c r="BI5" s="679"/>
      <c r="BJ5" s="679"/>
      <c r="BK5" s="679"/>
      <c r="BL5" s="679"/>
      <c r="BM5" s="679"/>
      <c r="BN5" s="680"/>
      <c r="BO5" s="715">
        <v>99.3</v>
      </c>
      <c r="BP5" s="715"/>
      <c r="BQ5" s="715"/>
      <c r="BR5" s="715"/>
      <c r="BS5" s="716" t="s">
        <v>182</v>
      </c>
      <c r="BT5" s="716"/>
      <c r="BU5" s="716"/>
      <c r="BV5" s="716"/>
      <c r="BW5" s="716"/>
      <c r="BX5" s="716"/>
      <c r="BY5" s="716"/>
      <c r="BZ5" s="716"/>
      <c r="CA5" s="716"/>
      <c r="CB5" s="775"/>
      <c r="CD5" s="782" t="s">
        <v>226</v>
      </c>
      <c r="CE5" s="783"/>
      <c r="CF5" s="783"/>
      <c r="CG5" s="783"/>
      <c r="CH5" s="783"/>
      <c r="CI5" s="783"/>
      <c r="CJ5" s="783"/>
      <c r="CK5" s="783"/>
      <c r="CL5" s="783"/>
      <c r="CM5" s="783"/>
      <c r="CN5" s="783"/>
      <c r="CO5" s="783"/>
      <c r="CP5" s="783"/>
      <c r="CQ5" s="784"/>
      <c r="CR5" s="782" t="s">
        <v>232</v>
      </c>
      <c r="CS5" s="783"/>
      <c r="CT5" s="783"/>
      <c r="CU5" s="783"/>
      <c r="CV5" s="783"/>
      <c r="CW5" s="783"/>
      <c r="CX5" s="783"/>
      <c r="CY5" s="784"/>
      <c r="CZ5" s="782" t="s">
        <v>224</v>
      </c>
      <c r="DA5" s="783"/>
      <c r="DB5" s="783"/>
      <c r="DC5" s="784"/>
      <c r="DD5" s="782" t="s">
        <v>233</v>
      </c>
      <c r="DE5" s="783"/>
      <c r="DF5" s="783"/>
      <c r="DG5" s="783"/>
      <c r="DH5" s="783"/>
      <c r="DI5" s="783"/>
      <c r="DJ5" s="783"/>
      <c r="DK5" s="783"/>
      <c r="DL5" s="783"/>
      <c r="DM5" s="783"/>
      <c r="DN5" s="783"/>
      <c r="DO5" s="783"/>
      <c r="DP5" s="784"/>
      <c r="DQ5" s="782" t="s">
        <v>234</v>
      </c>
      <c r="DR5" s="783"/>
      <c r="DS5" s="783"/>
      <c r="DT5" s="783"/>
      <c r="DU5" s="783"/>
      <c r="DV5" s="783"/>
      <c r="DW5" s="783"/>
      <c r="DX5" s="783"/>
      <c r="DY5" s="783"/>
      <c r="DZ5" s="783"/>
      <c r="EA5" s="783"/>
      <c r="EB5" s="783"/>
      <c r="EC5" s="784"/>
    </row>
    <row r="6" spans="2:143" ht="11.25" customHeight="1" x14ac:dyDescent="0.15">
      <c r="B6" s="675" t="s">
        <v>235</v>
      </c>
      <c r="C6" s="676"/>
      <c r="D6" s="676"/>
      <c r="E6" s="676"/>
      <c r="F6" s="676"/>
      <c r="G6" s="676"/>
      <c r="H6" s="676"/>
      <c r="I6" s="676"/>
      <c r="J6" s="676"/>
      <c r="K6" s="676"/>
      <c r="L6" s="676"/>
      <c r="M6" s="676"/>
      <c r="N6" s="676"/>
      <c r="O6" s="676"/>
      <c r="P6" s="676"/>
      <c r="Q6" s="677"/>
      <c r="R6" s="678">
        <v>42665</v>
      </c>
      <c r="S6" s="679"/>
      <c r="T6" s="679"/>
      <c r="U6" s="679"/>
      <c r="V6" s="679"/>
      <c r="W6" s="679"/>
      <c r="X6" s="679"/>
      <c r="Y6" s="680"/>
      <c r="Z6" s="715">
        <v>1</v>
      </c>
      <c r="AA6" s="715"/>
      <c r="AB6" s="715"/>
      <c r="AC6" s="715"/>
      <c r="AD6" s="716">
        <v>42665</v>
      </c>
      <c r="AE6" s="716"/>
      <c r="AF6" s="716"/>
      <c r="AG6" s="716"/>
      <c r="AH6" s="716"/>
      <c r="AI6" s="716"/>
      <c r="AJ6" s="716"/>
      <c r="AK6" s="716"/>
      <c r="AL6" s="681">
        <v>1.9</v>
      </c>
      <c r="AM6" s="682"/>
      <c r="AN6" s="682"/>
      <c r="AO6" s="717"/>
      <c r="AP6" s="675" t="s">
        <v>236</v>
      </c>
      <c r="AQ6" s="676"/>
      <c r="AR6" s="676"/>
      <c r="AS6" s="676"/>
      <c r="AT6" s="676"/>
      <c r="AU6" s="676"/>
      <c r="AV6" s="676"/>
      <c r="AW6" s="676"/>
      <c r="AX6" s="676"/>
      <c r="AY6" s="676"/>
      <c r="AZ6" s="676"/>
      <c r="BA6" s="676"/>
      <c r="BB6" s="676"/>
      <c r="BC6" s="676"/>
      <c r="BD6" s="676"/>
      <c r="BE6" s="676"/>
      <c r="BF6" s="677"/>
      <c r="BG6" s="678">
        <v>412672</v>
      </c>
      <c r="BH6" s="679"/>
      <c r="BI6" s="679"/>
      <c r="BJ6" s="679"/>
      <c r="BK6" s="679"/>
      <c r="BL6" s="679"/>
      <c r="BM6" s="679"/>
      <c r="BN6" s="680"/>
      <c r="BO6" s="715">
        <v>99.3</v>
      </c>
      <c r="BP6" s="715"/>
      <c r="BQ6" s="715"/>
      <c r="BR6" s="715"/>
      <c r="BS6" s="716" t="s">
        <v>182</v>
      </c>
      <c r="BT6" s="716"/>
      <c r="BU6" s="716"/>
      <c r="BV6" s="716"/>
      <c r="BW6" s="716"/>
      <c r="BX6" s="716"/>
      <c r="BY6" s="716"/>
      <c r="BZ6" s="716"/>
      <c r="CA6" s="716"/>
      <c r="CB6" s="775"/>
      <c r="CD6" s="736" t="s">
        <v>237</v>
      </c>
      <c r="CE6" s="737"/>
      <c r="CF6" s="737"/>
      <c r="CG6" s="737"/>
      <c r="CH6" s="737"/>
      <c r="CI6" s="737"/>
      <c r="CJ6" s="737"/>
      <c r="CK6" s="737"/>
      <c r="CL6" s="737"/>
      <c r="CM6" s="737"/>
      <c r="CN6" s="737"/>
      <c r="CO6" s="737"/>
      <c r="CP6" s="737"/>
      <c r="CQ6" s="738"/>
      <c r="CR6" s="678">
        <v>52744</v>
      </c>
      <c r="CS6" s="679"/>
      <c r="CT6" s="679"/>
      <c r="CU6" s="679"/>
      <c r="CV6" s="679"/>
      <c r="CW6" s="679"/>
      <c r="CX6" s="679"/>
      <c r="CY6" s="680"/>
      <c r="CZ6" s="778">
        <v>1.3</v>
      </c>
      <c r="DA6" s="749"/>
      <c r="DB6" s="749"/>
      <c r="DC6" s="781"/>
      <c r="DD6" s="684" t="s">
        <v>182</v>
      </c>
      <c r="DE6" s="679"/>
      <c r="DF6" s="679"/>
      <c r="DG6" s="679"/>
      <c r="DH6" s="679"/>
      <c r="DI6" s="679"/>
      <c r="DJ6" s="679"/>
      <c r="DK6" s="679"/>
      <c r="DL6" s="679"/>
      <c r="DM6" s="679"/>
      <c r="DN6" s="679"/>
      <c r="DO6" s="679"/>
      <c r="DP6" s="680"/>
      <c r="DQ6" s="684">
        <v>52744</v>
      </c>
      <c r="DR6" s="679"/>
      <c r="DS6" s="679"/>
      <c r="DT6" s="679"/>
      <c r="DU6" s="679"/>
      <c r="DV6" s="679"/>
      <c r="DW6" s="679"/>
      <c r="DX6" s="679"/>
      <c r="DY6" s="679"/>
      <c r="DZ6" s="679"/>
      <c r="EA6" s="679"/>
      <c r="EB6" s="679"/>
      <c r="EC6" s="722"/>
    </row>
    <row r="7" spans="2:143" ht="11.25" customHeight="1" x14ac:dyDescent="0.15">
      <c r="B7" s="675" t="s">
        <v>238</v>
      </c>
      <c r="C7" s="676"/>
      <c r="D7" s="676"/>
      <c r="E7" s="676"/>
      <c r="F7" s="676"/>
      <c r="G7" s="676"/>
      <c r="H7" s="676"/>
      <c r="I7" s="676"/>
      <c r="J7" s="676"/>
      <c r="K7" s="676"/>
      <c r="L7" s="676"/>
      <c r="M7" s="676"/>
      <c r="N7" s="676"/>
      <c r="O7" s="676"/>
      <c r="P7" s="676"/>
      <c r="Q7" s="677"/>
      <c r="R7" s="678">
        <v>389</v>
      </c>
      <c r="S7" s="679"/>
      <c r="T7" s="679"/>
      <c r="U7" s="679"/>
      <c r="V7" s="679"/>
      <c r="W7" s="679"/>
      <c r="X7" s="679"/>
      <c r="Y7" s="680"/>
      <c r="Z7" s="715">
        <v>0</v>
      </c>
      <c r="AA7" s="715"/>
      <c r="AB7" s="715"/>
      <c r="AC7" s="715"/>
      <c r="AD7" s="716">
        <v>389</v>
      </c>
      <c r="AE7" s="716"/>
      <c r="AF7" s="716"/>
      <c r="AG7" s="716"/>
      <c r="AH7" s="716"/>
      <c r="AI7" s="716"/>
      <c r="AJ7" s="716"/>
      <c r="AK7" s="716"/>
      <c r="AL7" s="681">
        <v>0</v>
      </c>
      <c r="AM7" s="682"/>
      <c r="AN7" s="682"/>
      <c r="AO7" s="717"/>
      <c r="AP7" s="675" t="s">
        <v>239</v>
      </c>
      <c r="AQ7" s="676"/>
      <c r="AR7" s="676"/>
      <c r="AS7" s="676"/>
      <c r="AT7" s="676"/>
      <c r="AU7" s="676"/>
      <c r="AV7" s="676"/>
      <c r="AW7" s="676"/>
      <c r="AX7" s="676"/>
      <c r="AY7" s="676"/>
      <c r="AZ7" s="676"/>
      <c r="BA7" s="676"/>
      <c r="BB7" s="676"/>
      <c r="BC7" s="676"/>
      <c r="BD7" s="676"/>
      <c r="BE7" s="676"/>
      <c r="BF7" s="677"/>
      <c r="BG7" s="678">
        <v>181346</v>
      </c>
      <c r="BH7" s="679"/>
      <c r="BI7" s="679"/>
      <c r="BJ7" s="679"/>
      <c r="BK7" s="679"/>
      <c r="BL7" s="679"/>
      <c r="BM7" s="679"/>
      <c r="BN7" s="680"/>
      <c r="BO7" s="715">
        <v>43.7</v>
      </c>
      <c r="BP7" s="715"/>
      <c r="BQ7" s="715"/>
      <c r="BR7" s="715"/>
      <c r="BS7" s="716" t="s">
        <v>138</v>
      </c>
      <c r="BT7" s="716"/>
      <c r="BU7" s="716"/>
      <c r="BV7" s="716"/>
      <c r="BW7" s="716"/>
      <c r="BX7" s="716"/>
      <c r="BY7" s="716"/>
      <c r="BZ7" s="716"/>
      <c r="CA7" s="716"/>
      <c r="CB7" s="775"/>
      <c r="CD7" s="711" t="s">
        <v>240</v>
      </c>
      <c r="CE7" s="712"/>
      <c r="CF7" s="712"/>
      <c r="CG7" s="712"/>
      <c r="CH7" s="712"/>
      <c r="CI7" s="712"/>
      <c r="CJ7" s="712"/>
      <c r="CK7" s="712"/>
      <c r="CL7" s="712"/>
      <c r="CM7" s="712"/>
      <c r="CN7" s="712"/>
      <c r="CO7" s="712"/>
      <c r="CP7" s="712"/>
      <c r="CQ7" s="713"/>
      <c r="CR7" s="678">
        <v>1220101</v>
      </c>
      <c r="CS7" s="679"/>
      <c r="CT7" s="679"/>
      <c r="CU7" s="679"/>
      <c r="CV7" s="679"/>
      <c r="CW7" s="679"/>
      <c r="CX7" s="679"/>
      <c r="CY7" s="680"/>
      <c r="CZ7" s="715">
        <v>29.9</v>
      </c>
      <c r="DA7" s="715"/>
      <c r="DB7" s="715"/>
      <c r="DC7" s="715"/>
      <c r="DD7" s="684">
        <v>741219</v>
      </c>
      <c r="DE7" s="679"/>
      <c r="DF7" s="679"/>
      <c r="DG7" s="679"/>
      <c r="DH7" s="679"/>
      <c r="DI7" s="679"/>
      <c r="DJ7" s="679"/>
      <c r="DK7" s="679"/>
      <c r="DL7" s="679"/>
      <c r="DM7" s="679"/>
      <c r="DN7" s="679"/>
      <c r="DO7" s="679"/>
      <c r="DP7" s="680"/>
      <c r="DQ7" s="684">
        <v>416469</v>
      </c>
      <c r="DR7" s="679"/>
      <c r="DS7" s="679"/>
      <c r="DT7" s="679"/>
      <c r="DU7" s="679"/>
      <c r="DV7" s="679"/>
      <c r="DW7" s="679"/>
      <c r="DX7" s="679"/>
      <c r="DY7" s="679"/>
      <c r="DZ7" s="679"/>
      <c r="EA7" s="679"/>
      <c r="EB7" s="679"/>
      <c r="EC7" s="722"/>
    </row>
    <row r="8" spans="2:143" ht="11.25" customHeight="1" x14ac:dyDescent="0.15">
      <c r="B8" s="675" t="s">
        <v>241</v>
      </c>
      <c r="C8" s="676"/>
      <c r="D8" s="676"/>
      <c r="E8" s="676"/>
      <c r="F8" s="676"/>
      <c r="G8" s="676"/>
      <c r="H8" s="676"/>
      <c r="I8" s="676"/>
      <c r="J8" s="676"/>
      <c r="K8" s="676"/>
      <c r="L8" s="676"/>
      <c r="M8" s="676"/>
      <c r="N8" s="676"/>
      <c r="O8" s="676"/>
      <c r="P8" s="676"/>
      <c r="Q8" s="677"/>
      <c r="R8" s="678">
        <v>1720</v>
      </c>
      <c r="S8" s="679"/>
      <c r="T8" s="679"/>
      <c r="U8" s="679"/>
      <c r="V8" s="679"/>
      <c r="W8" s="679"/>
      <c r="X8" s="679"/>
      <c r="Y8" s="680"/>
      <c r="Z8" s="715">
        <v>0</v>
      </c>
      <c r="AA8" s="715"/>
      <c r="AB8" s="715"/>
      <c r="AC8" s="715"/>
      <c r="AD8" s="716">
        <v>1720</v>
      </c>
      <c r="AE8" s="716"/>
      <c r="AF8" s="716"/>
      <c r="AG8" s="716"/>
      <c r="AH8" s="716"/>
      <c r="AI8" s="716"/>
      <c r="AJ8" s="716"/>
      <c r="AK8" s="716"/>
      <c r="AL8" s="681">
        <v>0.1</v>
      </c>
      <c r="AM8" s="682"/>
      <c r="AN8" s="682"/>
      <c r="AO8" s="717"/>
      <c r="AP8" s="675" t="s">
        <v>242</v>
      </c>
      <c r="AQ8" s="676"/>
      <c r="AR8" s="676"/>
      <c r="AS8" s="676"/>
      <c r="AT8" s="676"/>
      <c r="AU8" s="676"/>
      <c r="AV8" s="676"/>
      <c r="AW8" s="676"/>
      <c r="AX8" s="676"/>
      <c r="AY8" s="676"/>
      <c r="AZ8" s="676"/>
      <c r="BA8" s="676"/>
      <c r="BB8" s="676"/>
      <c r="BC8" s="676"/>
      <c r="BD8" s="676"/>
      <c r="BE8" s="676"/>
      <c r="BF8" s="677"/>
      <c r="BG8" s="678">
        <v>14335</v>
      </c>
      <c r="BH8" s="679"/>
      <c r="BI8" s="679"/>
      <c r="BJ8" s="679"/>
      <c r="BK8" s="679"/>
      <c r="BL8" s="679"/>
      <c r="BM8" s="679"/>
      <c r="BN8" s="680"/>
      <c r="BO8" s="715">
        <v>3.5</v>
      </c>
      <c r="BP8" s="715"/>
      <c r="BQ8" s="715"/>
      <c r="BR8" s="715"/>
      <c r="BS8" s="684" t="s">
        <v>243</v>
      </c>
      <c r="BT8" s="679"/>
      <c r="BU8" s="679"/>
      <c r="BV8" s="679"/>
      <c r="BW8" s="679"/>
      <c r="BX8" s="679"/>
      <c r="BY8" s="679"/>
      <c r="BZ8" s="679"/>
      <c r="CA8" s="679"/>
      <c r="CB8" s="722"/>
      <c r="CD8" s="711" t="s">
        <v>244</v>
      </c>
      <c r="CE8" s="712"/>
      <c r="CF8" s="712"/>
      <c r="CG8" s="712"/>
      <c r="CH8" s="712"/>
      <c r="CI8" s="712"/>
      <c r="CJ8" s="712"/>
      <c r="CK8" s="712"/>
      <c r="CL8" s="712"/>
      <c r="CM8" s="712"/>
      <c r="CN8" s="712"/>
      <c r="CO8" s="712"/>
      <c r="CP8" s="712"/>
      <c r="CQ8" s="713"/>
      <c r="CR8" s="678">
        <v>714689</v>
      </c>
      <c r="CS8" s="679"/>
      <c r="CT8" s="679"/>
      <c r="CU8" s="679"/>
      <c r="CV8" s="679"/>
      <c r="CW8" s="679"/>
      <c r="CX8" s="679"/>
      <c r="CY8" s="680"/>
      <c r="CZ8" s="715">
        <v>17.5</v>
      </c>
      <c r="DA8" s="715"/>
      <c r="DB8" s="715"/>
      <c r="DC8" s="715"/>
      <c r="DD8" s="684">
        <v>1067</v>
      </c>
      <c r="DE8" s="679"/>
      <c r="DF8" s="679"/>
      <c r="DG8" s="679"/>
      <c r="DH8" s="679"/>
      <c r="DI8" s="679"/>
      <c r="DJ8" s="679"/>
      <c r="DK8" s="679"/>
      <c r="DL8" s="679"/>
      <c r="DM8" s="679"/>
      <c r="DN8" s="679"/>
      <c r="DO8" s="679"/>
      <c r="DP8" s="680"/>
      <c r="DQ8" s="684">
        <v>452783</v>
      </c>
      <c r="DR8" s="679"/>
      <c r="DS8" s="679"/>
      <c r="DT8" s="679"/>
      <c r="DU8" s="679"/>
      <c r="DV8" s="679"/>
      <c r="DW8" s="679"/>
      <c r="DX8" s="679"/>
      <c r="DY8" s="679"/>
      <c r="DZ8" s="679"/>
      <c r="EA8" s="679"/>
      <c r="EB8" s="679"/>
      <c r="EC8" s="722"/>
    </row>
    <row r="9" spans="2:143" ht="11.25" customHeight="1" x14ac:dyDescent="0.15">
      <c r="B9" s="675" t="s">
        <v>245</v>
      </c>
      <c r="C9" s="676"/>
      <c r="D9" s="676"/>
      <c r="E9" s="676"/>
      <c r="F9" s="676"/>
      <c r="G9" s="676"/>
      <c r="H9" s="676"/>
      <c r="I9" s="676"/>
      <c r="J9" s="676"/>
      <c r="K9" s="676"/>
      <c r="L9" s="676"/>
      <c r="M9" s="676"/>
      <c r="N9" s="676"/>
      <c r="O9" s="676"/>
      <c r="P9" s="676"/>
      <c r="Q9" s="677"/>
      <c r="R9" s="678">
        <v>994</v>
      </c>
      <c r="S9" s="679"/>
      <c r="T9" s="679"/>
      <c r="U9" s="679"/>
      <c r="V9" s="679"/>
      <c r="W9" s="679"/>
      <c r="X9" s="679"/>
      <c r="Y9" s="680"/>
      <c r="Z9" s="715">
        <v>0</v>
      </c>
      <c r="AA9" s="715"/>
      <c r="AB9" s="715"/>
      <c r="AC9" s="715"/>
      <c r="AD9" s="716">
        <v>994</v>
      </c>
      <c r="AE9" s="716"/>
      <c r="AF9" s="716"/>
      <c r="AG9" s="716"/>
      <c r="AH9" s="716"/>
      <c r="AI9" s="716"/>
      <c r="AJ9" s="716"/>
      <c r="AK9" s="716"/>
      <c r="AL9" s="681">
        <v>0</v>
      </c>
      <c r="AM9" s="682"/>
      <c r="AN9" s="682"/>
      <c r="AO9" s="717"/>
      <c r="AP9" s="675" t="s">
        <v>246</v>
      </c>
      <c r="AQ9" s="676"/>
      <c r="AR9" s="676"/>
      <c r="AS9" s="676"/>
      <c r="AT9" s="676"/>
      <c r="AU9" s="676"/>
      <c r="AV9" s="676"/>
      <c r="AW9" s="676"/>
      <c r="AX9" s="676"/>
      <c r="AY9" s="676"/>
      <c r="AZ9" s="676"/>
      <c r="BA9" s="676"/>
      <c r="BB9" s="676"/>
      <c r="BC9" s="676"/>
      <c r="BD9" s="676"/>
      <c r="BE9" s="676"/>
      <c r="BF9" s="677"/>
      <c r="BG9" s="678">
        <v>153512</v>
      </c>
      <c r="BH9" s="679"/>
      <c r="BI9" s="679"/>
      <c r="BJ9" s="679"/>
      <c r="BK9" s="679"/>
      <c r="BL9" s="679"/>
      <c r="BM9" s="679"/>
      <c r="BN9" s="680"/>
      <c r="BO9" s="715">
        <v>37</v>
      </c>
      <c r="BP9" s="715"/>
      <c r="BQ9" s="715"/>
      <c r="BR9" s="715"/>
      <c r="BS9" s="684" t="s">
        <v>243</v>
      </c>
      <c r="BT9" s="679"/>
      <c r="BU9" s="679"/>
      <c r="BV9" s="679"/>
      <c r="BW9" s="679"/>
      <c r="BX9" s="679"/>
      <c r="BY9" s="679"/>
      <c r="BZ9" s="679"/>
      <c r="CA9" s="679"/>
      <c r="CB9" s="722"/>
      <c r="CD9" s="711" t="s">
        <v>247</v>
      </c>
      <c r="CE9" s="712"/>
      <c r="CF9" s="712"/>
      <c r="CG9" s="712"/>
      <c r="CH9" s="712"/>
      <c r="CI9" s="712"/>
      <c r="CJ9" s="712"/>
      <c r="CK9" s="712"/>
      <c r="CL9" s="712"/>
      <c r="CM9" s="712"/>
      <c r="CN9" s="712"/>
      <c r="CO9" s="712"/>
      <c r="CP9" s="712"/>
      <c r="CQ9" s="713"/>
      <c r="CR9" s="678">
        <v>143113</v>
      </c>
      <c r="CS9" s="679"/>
      <c r="CT9" s="679"/>
      <c r="CU9" s="679"/>
      <c r="CV9" s="679"/>
      <c r="CW9" s="679"/>
      <c r="CX9" s="679"/>
      <c r="CY9" s="680"/>
      <c r="CZ9" s="715">
        <v>3.5</v>
      </c>
      <c r="DA9" s="715"/>
      <c r="DB9" s="715"/>
      <c r="DC9" s="715"/>
      <c r="DD9" s="684" t="s">
        <v>138</v>
      </c>
      <c r="DE9" s="679"/>
      <c r="DF9" s="679"/>
      <c r="DG9" s="679"/>
      <c r="DH9" s="679"/>
      <c r="DI9" s="679"/>
      <c r="DJ9" s="679"/>
      <c r="DK9" s="679"/>
      <c r="DL9" s="679"/>
      <c r="DM9" s="679"/>
      <c r="DN9" s="679"/>
      <c r="DO9" s="679"/>
      <c r="DP9" s="680"/>
      <c r="DQ9" s="684">
        <v>136723</v>
      </c>
      <c r="DR9" s="679"/>
      <c r="DS9" s="679"/>
      <c r="DT9" s="679"/>
      <c r="DU9" s="679"/>
      <c r="DV9" s="679"/>
      <c r="DW9" s="679"/>
      <c r="DX9" s="679"/>
      <c r="DY9" s="679"/>
      <c r="DZ9" s="679"/>
      <c r="EA9" s="679"/>
      <c r="EB9" s="679"/>
      <c r="EC9" s="722"/>
    </row>
    <row r="10" spans="2:143" ht="11.25" customHeight="1" x14ac:dyDescent="0.15">
      <c r="B10" s="675" t="s">
        <v>248</v>
      </c>
      <c r="C10" s="676"/>
      <c r="D10" s="676"/>
      <c r="E10" s="676"/>
      <c r="F10" s="676"/>
      <c r="G10" s="676"/>
      <c r="H10" s="676"/>
      <c r="I10" s="676"/>
      <c r="J10" s="676"/>
      <c r="K10" s="676"/>
      <c r="L10" s="676"/>
      <c r="M10" s="676"/>
      <c r="N10" s="676"/>
      <c r="O10" s="676"/>
      <c r="P10" s="676"/>
      <c r="Q10" s="677"/>
      <c r="R10" s="678" t="s">
        <v>243</v>
      </c>
      <c r="S10" s="679"/>
      <c r="T10" s="679"/>
      <c r="U10" s="679"/>
      <c r="V10" s="679"/>
      <c r="W10" s="679"/>
      <c r="X10" s="679"/>
      <c r="Y10" s="680"/>
      <c r="Z10" s="715" t="s">
        <v>243</v>
      </c>
      <c r="AA10" s="715"/>
      <c r="AB10" s="715"/>
      <c r="AC10" s="715"/>
      <c r="AD10" s="716" t="s">
        <v>182</v>
      </c>
      <c r="AE10" s="716"/>
      <c r="AF10" s="716"/>
      <c r="AG10" s="716"/>
      <c r="AH10" s="716"/>
      <c r="AI10" s="716"/>
      <c r="AJ10" s="716"/>
      <c r="AK10" s="716"/>
      <c r="AL10" s="681" t="s">
        <v>243</v>
      </c>
      <c r="AM10" s="682"/>
      <c r="AN10" s="682"/>
      <c r="AO10" s="717"/>
      <c r="AP10" s="675" t="s">
        <v>249</v>
      </c>
      <c r="AQ10" s="676"/>
      <c r="AR10" s="676"/>
      <c r="AS10" s="676"/>
      <c r="AT10" s="676"/>
      <c r="AU10" s="676"/>
      <c r="AV10" s="676"/>
      <c r="AW10" s="676"/>
      <c r="AX10" s="676"/>
      <c r="AY10" s="676"/>
      <c r="AZ10" s="676"/>
      <c r="BA10" s="676"/>
      <c r="BB10" s="676"/>
      <c r="BC10" s="676"/>
      <c r="BD10" s="676"/>
      <c r="BE10" s="676"/>
      <c r="BF10" s="677"/>
      <c r="BG10" s="678">
        <v>10625</v>
      </c>
      <c r="BH10" s="679"/>
      <c r="BI10" s="679"/>
      <c r="BJ10" s="679"/>
      <c r="BK10" s="679"/>
      <c r="BL10" s="679"/>
      <c r="BM10" s="679"/>
      <c r="BN10" s="680"/>
      <c r="BO10" s="715">
        <v>2.6</v>
      </c>
      <c r="BP10" s="715"/>
      <c r="BQ10" s="715"/>
      <c r="BR10" s="715"/>
      <c r="BS10" s="684" t="s">
        <v>243</v>
      </c>
      <c r="BT10" s="679"/>
      <c r="BU10" s="679"/>
      <c r="BV10" s="679"/>
      <c r="BW10" s="679"/>
      <c r="BX10" s="679"/>
      <c r="BY10" s="679"/>
      <c r="BZ10" s="679"/>
      <c r="CA10" s="679"/>
      <c r="CB10" s="722"/>
      <c r="CD10" s="711" t="s">
        <v>250</v>
      </c>
      <c r="CE10" s="712"/>
      <c r="CF10" s="712"/>
      <c r="CG10" s="712"/>
      <c r="CH10" s="712"/>
      <c r="CI10" s="712"/>
      <c r="CJ10" s="712"/>
      <c r="CK10" s="712"/>
      <c r="CL10" s="712"/>
      <c r="CM10" s="712"/>
      <c r="CN10" s="712"/>
      <c r="CO10" s="712"/>
      <c r="CP10" s="712"/>
      <c r="CQ10" s="713"/>
      <c r="CR10" s="678" t="s">
        <v>243</v>
      </c>
      <c r="CS10" s="679"/>
      <c r="CT10" s="679"/>
      <c r="CU10" s="679"/>
      <c r="CV10" s="679"/>
      <c r="CW10" s="679"/>
      <c r="CX10" s="679"/>
      <c r="CY10" s="680"/>
      <c r="CZ10" s="715" t="s">
        <v>243</v>
      </c>
      <c r="DA10" s="715"/>
      <c r="DB10" s="715"/>
      <c r="DC10" s="715"/>
      <c r="DD10" s="684" t="s">
        <v>243</v>
      </c>
      <c r="DE10" s="679"/>
      <c r="DF10" s="679"/>
      <c r="DG10" s="679"/>
      <c r="DH10" s="679"/>
      <c r="DI10" s="679"/>
      <c r="DJ10" s="679"/>
      <c r="DK10" s="679"/>
      <c r="DL10" s="679"/>
      <c r="DM10" s="679"/>
      <c r="DN10" s="679"/>
      <c r="DO10" s="679"/>
      <c r="DP10" s="680"/>
      <c r="DQ10" s="684" t="s">
        <v>243</v>
      </c>
      <c r="DR10" s="679"/>
      <c r="DS10" s="679"/>
      <c r="DT10" s="679"/>
      <c r="DU10" s="679"/>
      <c r="DV10" s="679"/>
      <c r="DW10" s="679"/>
      <c r="DX10" s="679"/>
      <c r="DY10" s="679"/>
      <c r="DZ10" s="679"/>
      <c r="EA10" s="679"/>
      <c r="EB10" s="679"/>
      <c r="EC10" s="722"/>
    </row>
    <row r="11" spans="2:143" ht="11.25" customHeight="1" x14ac:dyDescent="0.15">
      <c r="B11" s="675" t="s">
        <v>251</v>
      </c>
      <c r="C11" s="676"/>
      <c r="D11" s="676"/>
      <c r="E11" s="676"/>
      <c r="F11" s="676"/>
      <c r="G11" s="676"/>
      <c r="H11" s="676"/>
      <c r="I11" s="676"/>
      <c r="J11" s="676"/>
      <c r="K11" s="676"/>
      <c r="L11" s="676"/>
      <c r="M11" s="676"/>
      <c r="N11" s="676"/>
      <c r="O11" s="676"/>
      <c r="P11" s="676"/>
      <c r="Q11" s="677"/>
      <c r="R11" s="678">
        <v>78947</v>
      </c>
      <c r="S11" s="679"/>
      <c r="T11" s="679"/>
      <c r="U11" s="679"/>
      <c r="V11" s="679"/>
      <c r="W11" s="679"/>
      <c r="X11" s="679"/>
      <c r="Y11" s="680"/>
      <c r="Z11" s="681">
        <v>1.9</v>
      </c>
      <c r="AA11" s="682"/>
      <c r="AB11" s="682"/>
      <c r="AC11" s="683"/>
      <c r="AD11" s="684">
        <v>78947</v>
      </c>
      <c r="AE11" s="679"/>
      <c r="AF11" s="679"/>
      <c r="AG11" s="679"/>
      <c r="AH11" s="679"/>
      <c r="AI11" s="679"/>
      <c r="AJ11" s="679"/>
      <c r="AK11" s="680"/>
      <c r="AL11" s="681">
        <v>3.5</v>
      </c>
      <c r="AM11" s="682"/>
      <c r="AN11" s="682"/>
      <c r="AO11" s="717"/>
      <c r="AP11" s="675" t="s">
        <v>252</v>
      </c>
      <c r="AQ11" s="676"/>
      <c r="AR11" s="676"/>
      <c r="AS11" s="676"/>
      <c r="AT11" s="676"/>
      <c r="AU11" s="676"/>
      <c r="AV11" s="676"/>
      <c r="AW11" s="676"/>
      <c r="AX11" s="676"/>
      <c r="AY11" s="676"/>
      <c r="AZ11" s="676"/>
      <c r="BA11" s="676"/>
      <c r="BB11" s="676"/>
      <c r="BC11" s="676"/>
      <c r="BD11" s="676"/>
      <c r="BE11" s="676"/>
      <c r="BF11" s="677"/>
      <c r="BG11" s="678">
        <v>2874</v>
      </c>
      <c r="BH11" s="679"/>
      <c r="BI11" s="679"/>
      <c r="BJ11" s="679"/>
      <c r="BK11" s="679"/>
      <c r="BL11" s="679"/>
      <c r="BM11" s="679"/>
      <c r="BN11" s="680"/>
      <c r="BO11" s="715">
        <v>0.7</v>
      </c>
      <c r="BP11" s="715"/>
      <c r="BQ11" s="715"/>
      <c r="BR11" s="715"/>
      <c r="BS11" s="684" t="s">
        <v>243</v>
      </c>
      <c r="BT11" s="679"/>
      <c r="BU11" s="679"/>
      <c r="BV11" s="679"/>
      <c r="BW11" s="679"/>
      <c r="BX11" s="679"/>
      <c r="BY11" s="679"/>
      <c r="BZ11" s="679"/>
      <c r="CA11" s="679"/>
      <c r="CB11" s="722"/>
      <c r="CD11" s="711" t="s">
        <v>253</v>
      </c>
      <c r="CE11" s="712"/>
      <c r="CF11" s="712"/>
      <c r="CG11" s="712"/>
      <c r="CH11" s="712"/>
      <c r="CI11" s="712"/>
      <c r="CJ11" s="712"/>
      <c r="CK11" s="712"/>
      <c r="CL11" s="712"/>
      <c r="CM11" s="712"/>
      <c r="CN11" s="712"/>
      <c r="CO11" s="712"/>
      <c r="CP11" s="712"/>
      <c r="CQ11" s="713"/>
      <c r="CR11" s="678">
        <v>347662</v>
      </c>
      <c r="CS11" s="679"/>
      <c r="CT11" s="679"/>
      <c r="CU11" s="679"/>
      <c r="CV11" s="679"/>
      <c r="CW11" s="679"/>
      <c r="CX11" s="679"/>
      <c r="CY11" s="680"/>
      <c r="CZ11" s="715">
        <v>8.5</v>
      </c>
      <c r="DA11" s="715"/>
      <c r="DB11" s="715"/>
      <c r="DC11" s="715"/>
      <c r="DD11" s="684">
        <v>29725</v>
      </c>
      <c r="DE11" s="679"/>
      <c r="DF11" s="679"/>
      <c r="DG11" s="679"/>
      <c r="DH11" s="679"/>
      <c r="DI11" s="679"/>
      <c r="DJ11" s="679"/>
      <c r="DK11" s="679"/>
      <c r="DL11" s="679"/>
      <c r="DM11" s="679"/>
      <c r="DN11" s="679"/>
      <c r="DO11" s="679"/>
      <c r="DP11" s="680"/>
      <c r="DQ11" s="684">
        <v>169909</v>
      </c>
      <c r="DR11" s="679"/>
      <c r="DS11" s="679"/>
      <c r="DT11" s="679"/>
      <c r="DU11" s="679"/>
      <c r="DV11" s="679"/>
      <c r="DW11" s="679"/>
      <c r="DX11" s="679"/>
      <c r="DY11" s="679"/>
      <c r="DZ11" s="679"/>
      <c r="EA11" s="679"/>
      <c r="EB11" s="679"/>
      <c r="EC11" s="722"/>
    </row>
    <row r="12" spans="2:143" ht="11.25" customHeight="1" x14ac:dyDescent="0.15">
      <c r="B12" s="675" t="s">
        <v>254</v>
      </c>
      <c r="C12" s="676"/>
      <c r="D12" s="676"/>
      <c r="E12" s="676"/>
      <c r="F12" s="676"/>
      <c r="G12" s="676"/>
      <c r="H12" s="676"/>
      <c r="I12" s="676"/>
      <c r="J12" s="676"/>
      <c r="K12" s="676"/>
      <c r="L12" s="676"/>
      <c r="M12" s="676"/>
      <c r="N12" s="676"/>
      <c r="O12" s="676"/>
      <c r="P12" s="676"/>
      <c r="Q12" s="677"/>
      <c r="R12" s="678" t="s">
        <v>182</v>
      </c>
      <c r="S12" s="679"/>
      <c r="T12" s="679"/>
      <c r="U12" s="679"/>
      <c r="V12" s="679"/>
      <c r="W12" s="679"/>
      <c r="X12" s="679"/>
      <c r="Y12" s="680"/>
      <c r="Z12" s="715" t="s">
        <v>243</v>
      </c>
      <c r="AA12" s="715"/>
      <c r="AB12" s="715"/>
      <c r="AC12" s="715"/>
      <c r="AD12" s="716" t="s">
        <v>243</v>
      </c>
      <c r="AE12" s="716"/>
      <c r="AF12" s="716"/>
      <c r="AG12" s="716"/>
      <c r="AH12" s="716"/>
      <c r="AI12" s="716"/>
      <c r="AJ12" s="716"/>
      <c r="AK12" s="716"/>
      <c r="AL12" s="681" t="s">
        <v>182</v>
      </c>
      <c r="AM12" s="682"/>
      <c r="AN12" s="682"/>
      <c r="AO12" s="717"/>
      <c r="AP12" s="675" t="s">
        <v>255</v>
      </c>
      <c r="AQ12" s="676"/>
      <c r="AR12" s="676"/>
      <c r="AS12" s="676"/>
      <c r="AT12" s="676"/>
      <c r="AU12" s="676"/>
      <c r="AV12" s="676"/>
      <c r="AW12" s="676"/>
      <c r="AX12" s="676"/>
      <c r="AY12" s="676"/>
      <c r="AZ12" s="676"/>
      <c r="BA12" s="676"/>
      <c r="BB12" s="676"/>
      <c r="BC12" s="676"/>
      <c r="BD12" s="676"/>
      <c r="BE12" s="676"/>
      <c r="BF12" s="677"/>
      <c r="BG12" s="678">
        <v>193015</v>
      </c>
      <c r="BH12" s="679"/>
      <c r="BI12" s="679"/>
      <c r="BJ12" s="679"/>
      <c r="BK12" s="679"/>
      <c r="BL12" s="679"/>
      <c r="BM12" s="679"/>
      <c r="BN12" s="680"/>
      <c r="BO12" s="715">
        <v>46.5</v>
      </c>
      <c r="BP12" s="715"/>
      <c r="BQ12" s="715"/>
      <c r="BR12" s="715"/>
      <c r="BS12" s="684" t="s">
        <v>182</v>
      </c>
      <c r="BT12" s="679"/>
      <c r="BU12" s="679"/>
      <c r="BV12" s="679"/>
      <c r="BW12" s="679"/>
      <c r="BX12" s="679"/>
      <c r="BY12" s="679"/>
      <c r="BZ12" s="679"/>
      <c r="CA12" s="679"/>
      <c r="CB12" s="722"/>
      <c r="CD12" s="711" t="s">
        <v>256</v>
      </c>
      <c r="CE12" s="712"/>
      <c r="CF12" s="712"/>
      <c r="CG12" s="712"/>
      <c r="CH12" s="712"/>
      <c r="CI12" s="712"/>
      <c r="CJ12" s="712"/>
      <c r="CK12" s="712"/>
      <c r="CL12" s="712"/>
      <c r="CM12" s="712"/>
      <c r="CN12" s="712"/>
      <c r="CO12" s="712"/>
      <c r="CP12" s="712"/>
      <c r="CQ12" s="713"/>
      <c r="CR12" s="678">
        <v>202976</v>
      </c>
      <c r="CS12" s="679"/>
      <c r="CT12" s="679"/>
      <c r="CU12" s="679"/>
      <c r="CV12" s="679"/>
      <c r="CW12" s="679"/>
      <c r="CX12" s="679"/>
      <c r="CY12" s="680"/>
      <c r="CZ12" s="715">
        <v>5</v>
      </c>
      <c r="DA12" s="715"/>
      <c r="DB12" s="715"/>
      <c r="DC12" s="715"/>
      <c r="DD12" s="684">
        <v>4039</v>
      </c>
      <c r="DE12" s="679"/>
      <c r="DF12" s="679"/>
      <c r="DG12" s="679"/>
      <c r="DH12" s="679"/>
      <c r="DI12" s="679"/>
      <c r="DJ12" s="679"/>
      <c r="DK12" s="679"/>
      <c r="DL12" s="679"/>
      <c r="DM12" s="679"/>
      <c r="DN12" s="679"/>
      <c r="DO12" s="679"/>
      <c r="DP12" s="680"/>
      <c r="DQ12" s="684">
        <v>173106</v>
      </c>
      <c r="DR12" s="679"/>
      <c r="DS12" s="679"/>
      <c r="DT12" s="679"/>
      <c r="DU12" s="679"/>
      <c r="DV12" s="679"/>
      <c r="DW12" s="679"/>
      <c r="DX12" s="679"/>
      <c r="DY12" s="679"/>
      <c r="DZ12" s="679"/>
      <c r="EA12" s="679"/>
      <c r="EB12" s="679"/>
      <c r="EC12" s="722"/>
    </row>
    <row r="13" spans="2:143" ht="11.25" customHeight="1" x14ac:dyDescent="0.15">
      <c r="B13" s="675" t="s">
        <v>257</v>
      </c>
      <c r="C13" s="676"/>
      <c r="D13" s="676"/>
      <c r="E13" s="676"/>
      <c r="F13" s="676"/>
      <c r="G13" s="676"/>
      <c r="H13" s="676"/>
      <c r="I13" s="676"/>
      <c r="J13" s="676"/>
      <c r="K13" s="676"/>
      <c r="L13" s="676"/>
      <c r="M13" s="676"/>
      <c r="N13" s="676"/>
      <c r="O13" s="676"/>
      <c r="P13" s="676"/>
      <c r="Q13" s="677"/>
      <c r="R13" s="678" t="s">
        <v>243</v>
      </c>
      <c r="S13" s="679"/>
      <c r="T13" s="679"/>
      <c r="U13" s="679"/>
      <c r="V13" s="679"/>
      <c r="W13" s="679"/>
      <c r="X13" s="679"/>
      <c r="Y13" s="680"/>
      <c r="Z13" s="715" t="s">
        <v>243</v>
      </c>
      <c r="AA13" s="715"/>
      <c r="AB13" s="715"/>
      <c r="AC13" s="715"/>
      <c r="AD13" s="716" t="s">
        <v>182</v>
      </c>
      <c r="AE13" s="716"/>
      <c r="AF13" s="716"/>
      <c r="AG13" s="716"/>
      <c r="AH13" s="716"/>
      <c r="AI13" s="716"/>
      <c r="AJ13" s="716"/>
      <c r="AK13" s="716"/>
      <c r="AL13" s="681" t="s">
        <v>138</v>
      </c>
      <c r="AM13" s="682"/>
      <c r="AN13" s="682"/>
      <c r="AO13" s="717"/>
      <c r="AP13" s="675" t="s">
        <v>258</v>
      </c>
      <c r="AQ13" s="676"/>
      <c r="AR13" s="676"/>
      <c r="AS13" s="676"/>
      <c r="AT13" s="676"/>
      <c r="AU13" s="676"/>
      <c r="AV13" s="676"/>
      <c r="AW13" s="676"/>
      <c r="AX13" s="676"/>
      <c r="AY13" s="676"/>
      <c r="AZ13" s="676"/>
      <c r="BA13" s="676"/>
      <c r="BB13" s="676"/>
      <c r="BC13" s="676"/>
      <c r="BD13" s="676"/>
      <c r="BE13" s="676"/>
      <c r="BF13" s="677"/>
      <c r="BG13" s="678">
        <v>189029</v>
      </c>
      <c r="BH13" s="679"/>
      <c r="BI13" s="679"/>
      <c r="BJ13" s="679"/>
      <c r="BK13" s="679"/>
      <c r="BL13" s="679"/>
      <c r="BM13" s="679"/>
      <c r="BN13" s="680"/>
      <c r="BO13" s="715">
        <v>45.5</v>
      </c>
      <c r="BP13" s="715"/>
      <c r="BQ13" s="715"/>
      <c r="BR13" s="715"/>
      <c r="BS13" s="684" t="s">
        <v>243</v>
      </c>
      <c r="BT13" s="679"/>
      <c r="BU13" s="679"/>
      <c r="BV13" s="679"/>
      <c r="BW13" s="679"/>
      <c r="BX13" s="679"/>
      <c r="BY13" s="679"/>
      <c r="BZ13" s="679"/>
      <c r="CA13" s="679"/>
      <c r="CB13" s="722"/>
      <c r="CD13" s="711" t="s">
        <v>259</v>
      </c>
      <c r="CE13" s="712"/>
      <c r="CF13" s="712"/>
      <c r="CG13" s="712"/>
      <c r="CH13" s="712"/>
      <c r="CI13" s="712"/>
      <c r="CJ13" s="712"/>
      <c r="CK13" s="712"/>
      <c r="CL13" s="712"/>
      <c r="CM13" s="712"/>
      <c r="CN13" s="712"/>
      <c r="CO13" s="712"/>
      <c r="CP13" s="712"/>
      <c r="CQ13" s="713"/>
      <c r="CR13" s="678">
        <v>524034</v>
      </c>
      <c r="CS13" s="679"/>
      <c r="CT13" s="679"/>
      <c r="CU13" s="679"/>
      <c r="CV13" s="679"/>
      <c r="CW13" s="679"/>
      <c r="CX13" s="679"/>
      <c r="CY13" s="680"/>
      <c r="CZ13" s="715">
        <v>12.8</v>
      </c>
      <c r="DA13" s="715"/>
      <c r="DB13" s="715"/>
      <c r="DC13" s="715"/>
      <c r="DD13" s="684">
        <v>69836</v>
      </c>
      <c r="DE13" s="679"/>
      <c r="DF13" s="679"/>
      <c r="DG13" s="679"/>
      <c r="DH13" s="679"/>
      <c r="DI13" s="679"/>
      <c r="DJ13" s="679"/>
      <c r="DK13" s="679"/>
      <c r="DL13" s="679"/>
      <c r="DM13" s="679"/>
      <c r="DN13" s="679"/>
      <c r="DO13" s="679"/>
      <c r="DP13" s="680"/>
      <c r="DQ13" s="684">
        <v>465709</v>
      </c>
      <c r="DR13" s="679"/>
      <c r="DS13" s="679"/>
      <c r="DT13" s="679"/>
      <c r="DU13" s="679"/>
      <c r="DV13" s="679"/>
      <c r="DW13" s="679"/>
      <c r="DX13" s="679"/>
      <c r="DY13" s="679"/>
      <c r="DZ13" s="679"/>
      <c r="EA13" s="679"/>
      <c r="EB13" s="679"/>
      <c r="EC13" s="722"/>
    </row>
    <row r="14" spans="2:143" ht="11.25" customHeight="1" x14ac:dyDescent="0.15">
      <c r="B14" s="675" t="s">
        <v>260</v>
      </c>
      <c r="C14" s="676"/>
      <c r="D14" s="676"/>
      <c r="E14" s="676"/>
      <c r="F14" s="676"/>
      <c r="G14" s="676"/>
      <c r="H14" s="676"/>
      <c r="I14" s="676"/>
      <c r="J14" s="676"/>
      <c r="K14" s="676"/>
      <c r="L14" s="676"/>
      <c r="M14" s="676"/>
      <c r="N14" s="676"/>
      <c r="O14" s="676"/>
      <c r="P14" s="676"/>
      <c r="Q14" s="677"/>
      <c r="R14" s="678">
        <v>5678</v>
      </c>
      <c r="S14" s="679"/>
      <c r="T14" s="679"/>
      <c r="U14" s="679"/>
      <c r="V14" s="679"/>
      <c r="W14" s="679"/>
      <c r="X14" s="679"/>
      <c r="Y14" s="680"/>
      <c r="Z14" s="715">
        <v>0.1</v>
      </c>
      <c r="AA14" s="715"/>
      <c r="AB14" s="715"/>
      <c r="AC14" s="715"/>
      <c r="AD14" s="716">
        <v>5678</v>
      </c>
      <c r="AE14" s="716"/>
      <c r="AF14" s="716"/>
      <c r="AG14" s="716"/>
      <c r="AH14" s="716"/>
      <c r="AI14" s="716"/>
      <c r="AJ14" s="716"/>
      <c r="AK14" s="716"/>
      <c r="AL14" s="681">
        <v>0.3</v>
      </c>
      <c r="AM14" s="682"/>
      <c r="AN14" s="682"/>
      <c r="AO14" s="717"/>
      <c r="AP14" s="675" t="s">
        <v>261</v>
      </c>
      <c r="AQ14" s="676"/>
      <c r="AR14" s="676"/>
      <c r="AS14" s="676"/>
      <c r="AT14" s="676"/>
      <c r="AU14" s="676"/>
      <c r="AV14" s="676"/>
      <c r="AW14" s="676"/>
      <c r="AX14" s="676"/>
      <c r="AY14" s="676"/>
      <c r="AZ14" s="676"/>
      <c r="BA14" s="676"/>
      <c r="BB14" s="676"/>
      <c r="BC14" s="676"/>
      <c r="BD14" s="676"/>
      <c r="BE14" s="676"/>
      <c r="BF14" s="677"/>
      <c r="BG14" s="678">
        <v>20965</v>
      </c>
      <c r="BH14" s="679"/>
      <c r="BI14" s="679"/>
      <c r="BJ14" s="679"/>
      <c r="BK14" s="679"/>
      <c r="BL14" s="679"/>
      <c r="BM14" s="679"/>
      <c r="BN14" s="680"/>
      <c r="BO14" s="715">
        <v>5</v>
      </c>
      <c r="BP14" s="715"/>
      <c r="BQ14" s="715"/>
      <c r="BR14" s="715"/>
      <c r="BS14" s="684" t="s">
        <v>243</v>
      </c>
      <c r="BT14" s="679"/>
      <c r="BU14" s="679"/>
      <c r="BV14" s="679"/>
      <c r="BW14" s="679"/>
      <c r="BX14" s="679"/>
      <c r="BY14" s="679"/>
      <c r="BZ14" s="679"/>
      <c r="CA14" s="679"/>
      <c r="CB14" s="722"/>
      <c r="CD14" s="711" t="s">
        <v>262</v>
      </c>
      <c r="CE14" s="712"/>
      <c r="CF14" s="712"/>
      <c r="CG14" s="712"/>
      <c r="CH14" s="712"/>
      <c r="CI14" s="712"/>
      <c r="CJ14" s="712"/>
      <c r="CK14" s="712"/>
      <c r="CL14" s="712"/>
      <c r="CM14" s="712"/>
      <c r="CN14" s="712"/>
      <c r="CO14" s="712"/>
      <c r="CP14" s="712"/>
      <c r="CQ14" s="713"/>
      <c r="CR14" s="678">
        <v>159862</v>
      </c>
      <c r="CS14" s="679"/>
      <c r="CT14" s="679"/>
      <c r="CU14" s="679"/>
      <c r="CV14" s="679"/>
      <c r="CW14" s="679"/>
      <c r="CX14" s="679"/>
      <c r="CY14" s="680"/>
      <c r="CZ14" s="715">
        <v>3.9</v>
      </c>
      <c r="DA14" s="715"/>
      <c r="DB14" s="715"/>
      <c r="DC14" s="715"/>
      <c r="DD14" s="684">
        <v>638</v>
      </c>
      <c r="DE14" s="679"/>
      <c r="DF14" s="679"/>
      <c r="DG14" s="679"/>
      <c r="DH14" s="679"/>
      <c r="DI14" s="679"/>
      <c r="DJ14" s="679"/>
      <c r="DK14" s="679"/>
      <c r="DL14" s="679"/>
      <c r="DM14" s="679"/>
      <c r="DN14" s="679"/>
      <c r="DO14" s="679"/>
      <c r="DP14" s="680"/>
      <c r="DQ14" s="684">
        <v>150564</v>
      </c>
      <c r="DR14" s="679"/>
      <c r="DS14" s="679"/>
      <c r="DT14" s="679"/>
      <c r="DU14" s="679"/>
      <c r="DV14" s="679"/>
      <c r="DW14" s="679"/>
      <c r="DX14" s="679"/>
      <c r="DY14" s="679"/>
      <c r="DZ14" s="679"/>
      <c r="EA14" s="679"/>
      <c r="EB14" s="679"/>
      <c r="EC14" s="722"/>
    </row>
    <row r="15" spans="2:143" ht="11.25" customHeight="1" x14ac:dyDescent="0.15">
      <c r="B15" s="675" t="s">
        <v>263</v>
      </c>
      <c r="C15" s="676"/>
      <c r="D15" s="676"/>
      <c r="E15" s="676"/>
      <c r="F15" s="676"/>
      <c r="G15" s="676"/>
      <c r="H15" s="676"/>
      <c r="I15" s="676"/>
      <c r="J15" s="676"/>
      <c r="K15" s="676"/>
      <c r="L15" s="676"/>
      <c r="M15" s="676"/>
      <c r="N15" s="676"/>
      <c r="O15" s="676"/>
      <c r="P15" s="676"/>
      <c r="Q15" s="677"/>
      <c r="R15" s="678" t="s">
        <v>243</v>
      </c>
      <c r="S15" s="679"/>
      <c r="T15" s="679"/>
      <c r="U15" s="679"/>
      <c r="V15" s="679"/>
      <c r="W15" s="679"/>
      <c r="X15" s="679"/>
      <c r="Y15" s="680"/>
      <c r="Z15" s="715" t="s">
        <v>243</v>
      </c>
      <c r="AA15" s="715"/>
      <c r="AB15" s="715"/>
      <c r="AC15" s="715"/>
      <c r="AD15" s="716" t="s">
        <v>138</v>
      </c>
      <c r="AE15" s="716"/>
      <c r="AF15" s="716"/>
      <c r="AG15" s="716"/>
      <c r="AH15" s="716"/>
      <c r="AI15" s="716"/>
      <c r="AJ15" s="716"/>
      <c r="AK15" s="716"/>
      <c r="AL15" s="681" t="s">
        <v>243</v>
      </c>
      <c r="AM15" s="682"/>
      <c r="AN15" s="682"/>
      <c r="AO15" s="717"/>
      <c r="AP15" s="675" t="s">
        <v>264</v>
      </c>
      <c r="AQ15" s="676"/>
      <c r="AR15" s="676"/>
      <c r="AS15" s="676"/>
      <c r="AT15" s="676"/>
      <c r="AU15" s="676"/>
      <c r="AV15" s="676"/>
      <c r="AW15" s="676"/>
      <c r="AX15" s="676"/>
      <c r="AY15" s="676"/>
      <c r="AZ15" s="676"/>
      <c r="BA15" s="676"/>
      <c r="BB15" s="676"/>
      <c r="BC15" s="676"/>
      <c r="BD15" s="676"/>
      <c r="BE15" s="676"/>
      <c r="BF15" s="677"/>
      <c r="BG15" s="678">
        <v>17346</v>
      </c>
      <c r="BH15" s="679"/>
      <c r="BI15" s="679"/>
      <c r="BJ15" s="679"/>
      <c r="BK15" s="679"/>
      <c r="BL15" s="679"/>
      <c r="BM15" s="679"/>
      <c r="BN15" s="680"/>
      <c r="BO15" s="715">
        <v>4.2</v>
      </c>
      <c r="BP15" s="715"/>
      <c r="BQ15" s="715"/>
      <c r="BR15" s="715"/>
      <c r="BS15" s="684" t="s">
        <v>182</v>
      </c>
      <c r="BT15" s="679"/>
      <c r="BU15" s="679"/>
      <c r="BV15" s="679"/>
      <c r="BW15" s="679"/>
      <c r="BX15" s="679"/>
      <c r="BY15" s="679"/>
      <c r="BZ15" s="679"/>
      <c r="CA15" s="679"/>
      <c r="CB15" s="722"/>
      <c r="CD15" s="711" t="s">
        <v>265</v>
      </c>
      <c r="CE15" s="712"/>
      <c r="CF15" s="712"/>
      <c r="CG15" s="712"/>
      <c r="CH15" s="712"/>
      <c r="CI15" s="712"/>
      <c r="CJ15" s="712"/>
      <c r="CK15" s="712"/>
      <c r="CL15" s="712"/>
      <c r="CM15" s="712"/>
      <c r="CN15" s="712"/>
      <c r="CO15" s="712"/>
      <c r="CP15" s="712"/>
      <c r="CQ15" s="713"/>
      <c r="CR15" s="678">
        <v>347635</v>
      </c>
      <c r="CS15" s="679"/>
      <c r="CT15" s="679"/>
      <c r="CU15" s="679"/>
      <c r="CV15" s="679"/>
      <c r="CW15" s="679"/>
      <c r="CX15" s="679"/>
      <c r="CY15" s="680"/>
      <c r="CZ15" s="715">
        <v>8.5</v>
      </c>
      <c r="DA15" s="715"/>
      <c r="DB15" s="715"/>
      <c r="DC15" s="715"/>
      <c r="DD15" s="684">
        <v>97269</v>
      </c>
      <c r="DE15" s="679"/>
      <c r="DF15" s="679"/>
      <c r="DG15" s="679"/>
      <c r="DH15" s="679"/>
      <c r="DI15" s="679"/>
      <c r="DJ15" s="679"/>
      <c r="DK15" s="679"/>
      <c r="DL15" s="679"/>
      <c r="DM15" s="679"/>
      <c r="DN15" s="679"/>
      <c r="DO15" s="679"/>
      <c r="DP15" s="680"/>
      <c r="DQ15" s="684">
        <v>244602</v>
      </c>
      <c r="DR15" s="679"/>
      <c r="DS15" s="679"/>
      <c r="DT15" s="679"/>
      <c r="DU15" s="679"/>
      <c r="DV15" s="679"/>
      <c r="DW15" s="679"/>
      <c r="DX15" s="679"/>
      <c r="DY15" s="679"/>
      <c r="DZ15" s="679"/>
      <c r="EA15" s="679"/>
      <c r="EB15" s="679"/>
      <c r="EC15" s="722"/>
    </row>
    <row r="16" spans="2:143" ht="11.25" customHeight="1" x14ac:dyDescent="0.15">
      <c r="B16" s="675" t="s">
        <v>266</v>
      </c>
      <c r="C16" s="676"/>
      <c r="D16" s="676"/>
      <c r="E16" s="676"/>
      <c r="F16" s="676"/>
      <c r="G16" s="676"/>
      <c r="H16" s="676"/>
      <c r="I16" s="676"/>
      <c r="J16" s="676"/>
      <c r="K16" s="676"/>
      <c r="L16" s="676"/>
      <c r="M16" s="676"/>
      <c r="N16" s="676"/>
      <c r="O16" s="676"/>
      <c r="P16" s="676"/>
      <c r="Q16" s="677"/>
      <c r="R16" s="678">
        <v>1377</v>
      </c>
      <c r="S16" s="679"/>
      <c r="T16" s="679"/>
      <c r="U16" s="679"/>
      <c r="V16" s="679"/>
      <c r="W16" s="679"/>
      <c r="X16" s="679"/>
      <c r="Y16" s="680"/>
      <c r="Z16" s="715">
        <v>0</v>
      </c>
      <c r="AA16" s="715"/>
      <c r="AB16" s="715"/>
      <c r="AC16" s="715"/>
      <c r="AD16" s="716">
        <v>1377</v>
      </c>
      <c r="AE16" s="716"/>
      <c r="AF16" s="716"/>
      <c r="AG16" s="716"/>
      <c r="AH16" s="716"/>
      <c r="AI16" s="716"/>
      <c r="AJ16" s="716"/>
      <c r="AK16" s="716"/>
      <c r="AL16" s="681">
        <v>0.1</v>
      </c>
      <c r="AM16" s="682"/>
      <c r="AN16" s="682"/>
      <c r="AO16" s="717"/>
      <c r="AP16" s="675" t="s">
        <v>267</v>
      </c>
      <c r="AQ16" s="676"/>
      <c r="AR16" s="676"/>
      <c r="AS16" s="676"/>
      <c r="AT16" s="676"/>
      <c r="AU16" s="676"/>
      <c r="AV16" s="676"/>
      <c r="AW16" s="676"/>
      <c r="AX16" s="676"/>
      <c r="AY16" s="676"/>
      <c r="AZ16" s="676"/>
      <c r="BA16" s="676"/>
      <c r="BB16" s="676"/>
      <c r="BC16" s="676"/>
      <c r="BD16" s="676"/>
      <c r="BE16" s="676"/>
      <c r="BF16" s="677"/>
      <c r="BG16" s="678" t="s">
        <v>182</v>
      </c>
      <c r="BH16" s="679"/>
      <c r="BI16" s="679"/>
      <c r="BJ16" s="679"/>
      <c r="BK16" s="679"/>
      <c r="BL16" s="679"/>
      <c r="BM16" s="679"/>
      <c r="BN16" s="680"/>
      <c r="BO16" s="715" t="s">
        <v>182</v>
      </c>
      <c r="BP16" s="715"/>
      <c r="BQ16" s="715"/>
      <c r="BR16" s="715"/>
      <c r="BS16" s="684" t="s">
        <v>243</v>
      </c>
      <c r="BT16" s="679"/>
      <c r="BU16" s="679"/>
      <c r="BV16" s="679"/>
      <c r="BW16" s="679"/>
      <c r="BX16" s="679"/>
      <c r="BY16" s="679"/>
      <c r="BZ16" s="679"/>
      <c r="CA16" s="679"/>
      <c r="CB16" s="722"/>
      <c r="CD16" s="711" t="s">
        <v>268</v>
      </c>
      <c r="CE16" s="712"/>
      <c r="CF16" s="712"/>
      <c r="CG16" s="712"/>
      <c r="CH16" s="712"/>
      <c r="CI16" s="712"/>
      <c r="CJ16" s="712"/>
      <c r="CK16" s="712"/>
      <c r="CL16" s="712"/>
      <c r="CM16" s="712"/>
      <c r="CN16" s="712"/>
      <c r="CO16" s="712"/>
      <c r="CP16" s="712"/>
      <c r="CQ16" s="713"/>
      <c r="CR16" s="678">
        <v>2901</v>
      </c>
      <c r="CS16" s="679"/>
      <c r="CT16" s="679"/>
      <c r="CU16" s="679"/>
      <c r="CV16" s="679"/>
      <c r="CW16" s="679"/>
      <c r="CX16" s="679"/>
      <c r="CY16" s="680"/>
      <c r="CZ16" s="715">
        <v>0.1</v>
      </c>
      <c r="DA16" s="715"/>
      <c r="DB16" s="715"/>
      <c r="DC16" s="715"/>
      <c r="DD16" s="684" t="s">
        <v>243</v>
      </c>
      <c r="DE16" s="679"/>
      <c r="DF16" s="679"/>
      <c r="DG16" s="679"/>
      <c r="DH16" s="679"/>
      <c r="DI16" s="679"/>
      <c r="DJ16" s="679"/>
      <c r="DK16" s="679"/>
      <c r="DL16" s="679"/>
      <c r="DM16" s="679"/>
      <c r="DN16" s="679"/>
      <c r="DO16" s="679"/>
      <c r="DP16" s="680"/>
      <c r="DQ16" s="684">
        <v>2613</v>
      </c>
      <c r="DR16" s="679"/>
      <c r="DS16" s="679"/>
      <c r="DT16" s="679"/>
      <c r="DU16" s="679"/>
      <c r="DV16" s="679"/>
      <c r="DW16" s="679"/>
      <c r="DX16" s="679"/>
      <c r="DY16" s="679"/>
      <c r="DZ16" s="679"/>
      <c r="EA16" s="679"/>
      <c r="EB16" s="679"/>
      <c r="EC16" s="722"/>
    </row>
    <row r="17" spans="2:133" ht="11.25" customHeight="1" x14ac:dyDescent="0.15">
      <c r="B17" s="675" t="s">
        <v>269</v>
      </c>
      <c r="C17" s="676"/>
      <c r="D17" s="676"/>
      <c r="E17" s="676"/>
      <c r="F17" s="676"/>
      <c r="G17" s="676"/>
      <c r="H17" s="676"/>
      <c r="I17" s="676"/>
      <c r="J17" s="676"/>
      <c r="K17" s="676"/>
      <c r="L17" s="676"/>
      <c r="M17" s="676"/>
      <c r="N17" s="676"/>
      <c r="O17" s="676"/>
      <c r="P17" s="676"/>
      <c r="Q17" s="677"/>
      <c r="R17" s="678">
        <v>18985</v>
      </c>
      <c r="S17" s="679"/>
      <c r="T17" s="679"/>
      <c r="U17" s="679"/>
      <c r="V17" s="679"/>
      <c r="W17" s="679"/>
      <c r="X17" s="679"/>
      <c r="Y17" s="680"/>
      <c r="Z17" s="715">
        <v>0.4</v>
      </c>
      <c r="AA17" s="715"/>
      <c r="AB17" s="715"/>
      <c r="AC17" s="715"/>
      <c r="AD17" s="716">
        <v>18985</v>
      </c>
      <c r="AE17" s="716"/>
      <c r="AF17" s="716"/>
      <c r="AG17" s="716"/>
      <c r="AH17" s="716"/>
      <c r="AI17" s="716"/>
      <c r="AJ17" s="716"/>
      <c r="AK17" s="716"/>
      <c r="AL17" s="681">
        <v>0.9</v>
      </c>
      <c r="AM17" s="682"/>
      <c r="AN17" s="682"/>
      <c r="AO17" s="717"/>
      <c r="AP17" s="675" t="s">
        <v>270</v>
      </c>
      <c r="AQ17" s="676"/>
      <c r="AR17" s="676"/>
      <c r="AS17" s="676"/>
      <c r="AT17" s="676"/>
      <c r="AU17" s="676"/>
      <c r="AV17" s="676"/>
      <c r="AW17" s="676"/>
      <c r="AX17" s="676"/>
      <c r="AY17" s="676"/>
      <c r="AZ17" s="676"/>
      <c r="BA17" s="676"/>
      <c r="BB17" s="676"/>
      <c r="BC17" s="676"/>
      <c r="BD17" s="676"/>
      <c r="BE17" s="676"/>
      <c r="BF17" s="677"/>
      <c r="BG17" s="678" t="s">
        <v>243</v>
      </c>
      <c r="BH17" s="679"/>
      <c r="BI17" s="679"/>
      <c r="BJ17" s="679"/>
      <c r="BK17" s="679"/>
      <c r="BL17" s="679"/>
      <c r="BM17" s="679"/>
      <c r="BN17" s="680"/>
      <c r="BO17" s="715" t="s">
        <v>182</v>
      </c>
      <c r="BP17" s="715"/>
      <c r="BQ17" s="715"/>
      <c r="BR17" s="715"/>
      <c r="BS17" s="684" t="s">
        <v>182</v>
      </c>
      <c r="BT17" s="679"/>
      <c r="BU17" s="679"/>
      <c r="BV17" s="679"/>
      <c r="BW17" s="679"/>
      <c r="BX17" s="679"/>
      <c r="BY17" s="679"/>
      <c r="BZ17" s="679"/>
      <c r="CA17" s="679"/>
      <c r="CB17" s="722"/>
      <c r="CD17" s="711" t="s">
        <v>271</v>
      </c>
      <c r="CE17" s="712"/>
      <c r="CF17" s="712"/>
      <c r="CG17" s="712"/>
      <c r="CH17" s="712"/>
      <c r="CI17" s="712"/>
      <c r="CJ17" s="712"/>
      <c r="CK17" s="712"/>
      <c r="CL17" s="712"/>
      <c r="CM17" s="712"/>
      <c r="CN17" s="712"/>
      <c r="CO17" s="712"/>
      <c r="CP17" s="712"/>
      <c r="CQ17" s="713"/>
      <c r="CR17" s="678">
        <v>366440</v>
      </c>
      <c r="CS17" s="679"/>
      <c r="CT17" s="679"/>
      <c r="CU17" s="679"/>
      <c r="CV17" s="679"/>
      <c r="CW17" s="679"/>
      <c r="CX17" s="679"/>
      <c r="CY17" s="680"/>
      <c r="CZ17" s="715">
        <v>9</v>
      </c>
      <c r="DA17" s="715"/>
      <c r="DB17" s="715"/>
      <c r="DC17" s="715"/>
      <c r="DD17" s="684" t="s">
        <v>243</v>
      </c>
      <c r="DE17" s="679"/>
      <c r="DF17" s="679"/>
      <c r="DG17" s="679"/>
      <c r="DH17" s="679"/>
      <c r="DI17" s="679"/>
      <c r="DJ17" s="679"/>
      <c r="DK17" s="679"/>
      <c r="DL17" s="679"/>
      <c r="DM17" s="679"/>
      <c r="DN17" s="679"/>
      <c r="DO17" s="679"/>
      <c r="DP17" s="680"/>
      <c r="DQ17" s="684">
        <v>366440</v>
      </c>
      <c r="DR17" s="679"/>
      <c r="DS17" s="679"/>
      <c r="DT17" s="679"/>
      <c r="DU17" s="679"/>
      <c r="DV17" s="679"/>
      <c r="DW17" s="679"/>
      <c r="DX17" s="679"/>
      <c r="DY17" s="679"/>
      <c r="DZ17" s="679"/>
      <c r="EA17" s="679"/>
      <c r="EB17" s="679"/>
      <c r="EC17" s="722"/>
    </row>
    <row r="18" spans="2:133" ht="11.25" customHeight="1" x14ac:dyDescent="0.15">
      <c r="B18" s="675" t="s">
        <v>272</v>
      </c>
      <c r="C18" s="676"/>
      <c r="D18" s="676"/>
      <c r="E18" s="676"/>
      <c r="F18" s="676"/>
      <c r="G18" s="676"/>
      <c r="H18" s="676"/>
      <c r="I18" s="676"/>
      <c r="J18" s="676"/>
      <c r="K18" s="676"/>
      <c r="L18" s="676"/>
      <c r="M18" s="676"/>
      <c r="N18" s="676"/>
      <c r="O18" s="676"/>
      <c r="P18" s="676"/>
      <c r="Q18" s="677"/>
      <c r="R18" s="678">
        <v>1546</v>
      </c>
      <c r="S18" s="679"/>
      <c r="T18" s="679"/>
      <c r="U18" s="679"/>
      <c r="V18" s="679"/>
      <c r="W18" s="679"/>
      <c r="X18" s="679"/>
      <c r="Y18" s="680"/>
      <c r="Z18" s="715">
        <v>0</v>
      </c>
      <c r="AA18" s="715"/>
      <c r="AB18" s="715"/>
      <c r="AC18" s="715"/>
      <c r="AD18" s="716">
        <v>1546</v>
      </c>
      <c r="AE18" s="716"/>
      <c r="AF18" s="716"/>
      <c r="AG18" s="716"/>
      <c r="AH18" s="716"/>
      <c r="AI18" s="716"/>
      <c r="AJ18" s="716"/>
      <c r="AK18" s="716"/>
      <c r="AL18" s="681">
        <v>0.1</v>
      </c>
      <c r="AM18" s="682"/>
      <c r="AN18" s="682"/>
      <c r="AO18" s="717"/>
      <c r="AP18" s="675" t="s">
        <v>273</v>
      </c>
      <c r="AQ18" s="676"/>
      <c r="AR18" s="676"/>
      <c r="AS18" s="676"/>
      <c r="AT18" s="676"/>
      <c r="AU18" s="676"/>
      <c r="AV18" s="676"/>
      <c r="AW18" s="676"/>
      <c r="AX18" s="676"/>
      <c r="AY18" s="676"/>
      <c r="AZ18" s="676"/>
      <c r="BA18" s="676"/>
      <c r="BB18" s="676"/>
      <c r="BC18" s="676"/>
      <c r="BD18" s="676"/>
      <c r="BE18" s="676"/>
      <c r="BF18" s="677"/>
      <c r="BG18" s="678" t="s">
        <v>243</v>
      </c>
      <c r="BH18" s="679"/>
      <c r="BI18" s="679"/>
      <c r="BJ18" s="679"/>
      <c r="BK18" s="679"/>
      <c r="BL18" s="679"/>
      <c r="BM18" s="679"/>
      <c r="BN18" s="680"/>
      <c r="BO18" s="715" t="s">
        <v>243</v>
      </c>
      <c r="BP18" s="715"/>
      <c r="BQ18" s="715"/>
      <c r="BR18" s="715"/>
      <c r="BS18" s="684" t="s">
        <v>182</v>
      </c>
      <c r="BT18" s="679"/>
      <c r="BU18" s="679"/>
      <c r="BV18" s="679"/>
      <c r="BW18" s="679"/>
      <c r="BX18" s="679"/>
      <c r="BY18" s="679"/>
      <c r="BZ18" s="679"/>
      <c r="CA18" s="679"/>
      <c r="CB18" s="722"/>
      <c r="CD18" s="711" t="s">
        <v>274</v>
      </c>
      <c r="CE18" s="712"/>
      <c r="CF18" s="712"/>
      <c r="CG18" s="712"/>
      <c r="CH18" s="712"/>
      <c r="CI18" s="712"/>
      <c r="CJ18" s="712"/>
      <c r="CK18" s="712"/>
      <c r="CL18" s="712"/>
      <c r="CM18" s="712"/>
      <c r="CN18" s="712"/>
      <c r="CO18" s="712"/>
      <c r="CP18" s="712"/>
      <c r="CQ18" s="713"/>
      <c r="CR18" s="678" t="s">
        <v>182</v>
      </c>
      <c r="CS18" s="679"/>
      <c r="CT18" s="679"/>
      <c r="CU18" s="679"/>
      <c r="CV18" s="679"/>
      <c r="CW18" s="679"/>
      <c r="CX18" s="679"/>
      <c r="CY18" s="680"/>
      <c r="CZ18" s="715" t="s">
        <v>182</v>
      </c>
      <c r="DA18" s="715"/>
      <c r="DB18" s="715"/>
      <c r="DC18" s="715"/>
      <c r="DD18" s="684" t="s">
        <v>243</v>
      </c>
      <c r="DE18" s="679"/>
      <c r="DF18" s="679"/>
      <c r="DG18" s="679"/>
      <c r="DH18" s="679"/>
      <c r="DI18" s="679"/>
      <c r="DJ18" s="679"/>
      <c r="DK18" s="679"/>
      <c r="DL18" s="679"/>
      <c r="DM18" s="679"/>
      <c r="DN18" s="679"/>
      <c r="DO18" s="679"/>
      <c r="DP18" s="680"/>
      <c r="DQ18" s="684" t="s">
        <v>182</v>
      </c>
      <c r="DR18" s="679"/>
      <c r="DS18" s="679"/>
      <c r="DT18" s="679"/>
      <c r="DU18" s="679"/>
      <c r="DV18" s="679"/>
      <c r="DW18" s="679"/>
      <c r="DX18" s="679"/>
      <c r="DY18" s="679"/>
      <c r="DZ18" s="679"/>
      <c r="EA18" s="679"/>
      <c r="EB18" s="679"/>
      <c r="EC18" s="722"/>
    </row>
    <row r="19" spans="2:133" ht="11.25" customHeight="1" x14ac:dyDescent="0.15">
      <c r="B19" s="675" t="s">
        <v>275</v>
      </c>
      <c r="C19" s="676"/>
      <c r="D19" s="676"/>
      <c r="E19" s="676"/>
      <c r="F19" s="676"/>
      <c r="G19" s="676"/>
      <c r="H19" s="676"/>
      <c r="I19" s="676"/>
      <c r="J19" s="676"/>
      <c r="K19" s="676"/>
      <c r="L19" s="676"/>
      <c r="M19" s="676"/>
      <c r="N19" s="676"/>
      <c r="O19" s="676"/>
      <c r="P19" s="676"/>
      <c r="Q19" s="677"/>
      <c r="R19" s="678">
        <v>731</v>
      </c>
      <c r="S19" s="679"/>
      <c r="T19" s="679"/>
      <c r="U19" s="679"/>
      <c r="V19" s="679"/>
      <c r="W19" s="679"/>
      <c r="X19" s="679"/>
      <c r="Y19" s="680"/>
      <c r="Z19" s="715">
        <v>0</v>
      </c>
      <c r="AA19" s="715"/>
      <c r="AB19" s="715"/>
      <c r="AC19" s="715"/>
      <c r="AD19" s="716">
        <v>731</v>
      </c>
      <c r="AE19" s="716"/>
      <c r="AF19" s="716"/>
      <c r="AG19" s="716"/>
      <c r="AH19" s="716"/>
      <c r="AI19" s="716"/>
      <c r="AJ19" s="716"/>
      <c r="AK19" s="716"/>
      <c r="AL19" s="681">
        <v>0</v>
      </c>
      <c r="AM19" s="682"/>
      <c r="AN19" s="682"/>
      <c r="AO19" s="717"/>
      <c r="AP19" s="675" t="s">
        <v>276</v>
      </c>
      <c r="AQ19" s="676"/>
      <c r="AR19" s="676"/>
      <c r="AS19" s="676"/>
      <c r="AT19" s="676"/>
      <c r="AU19" s="676"/>
      <c r="AV19" s="676"/>
      <c r="AW19" s="676"/>
      <c r="AX19" s="676"/>
      <c r="AY19" s="676"/>
      <c r="AZ19" s="676"/>
      <c r="BA19" s="676"/>
      <c r="BB19" s="676"/>
      <c r="BC19" s="676"/>
      <c r="BD19" s="676"/>
      <c r="BE19" s="676"/>
      <c r="BF19" s="677"/>
      <c r="BG19" s="678">
        <v>2762</v>
      </c>
      <c r="BH19" s="679"/>
      <c r="BI19" s="679"/>
      <c r="BJ19" s="679"/>
      <c r="BK19" s="679"/>
      <c r="BL19" s="679"/>
      <c r="BM19" s="679"/>
      <c r="BN19" s="680"/>
      <c r="BO19" s="715">
        <v>0.7</v>
      </c>
      <c r="BP19" s="715"/>
      <c r="BQ19" s="715"/>
      <c r="BR19" s="715"/>
      <c r="BS19" s="684" t="s">
        <v>243</v>
      </c>
      <c r="BT19" s="679"/>
      <c r="BU19" s="679"/>
      <c r="BV19" s="679"/>
      <c r="BW19" s="679"/>
      <c r="BX19" s="679"/>
      <c r="BY19" s="679"/>
      <c r="BZ19" s="679"/>
      <c r="CA19" s="679"/>
      <c r="CB19" s="722"/>
      <c r="CD19" s="711" t="s">
        <v>277</v>
      </c>
      <c r="CE19" s="712"/>
      <c r="CF19" s="712"/>
      <c r="CG19" s="712"/>
      <c r="CH19" s="712"/>
      <c r="CI19" s="712"/>
      <c r="CJ19" s="712"/>
      <c r="CK19" s="712"/>
      <c r="CL19" s="712"/>
      <c r="CM19" s="712"/>
      <c r="CN19" s="712"/>
      <c r="CO19" s="712"/>
      <c r="CP19" s="712"/>
      <c r="CQ19" s="713"/>
      <c r="CR19" s="678" t="s">
        <v>243</v>
      </c>
      <c r="CS19" s="679"/>
      <c r="CT19" s="679"/>
      <c r="CU19" s="679"/>
      <c r="CV19" s="679"/>
      <c r="CW19" s="679"/>
      <c r="CX19" s="679"/>
      <c r="CY19" s="680"/>
      <c r="CZ19" s="715" t="s">
        <v>243</v>
      </c>
      <c r="DA19" s="715"/>
      <c r="DB19" s="715"/>
      <c r="DC19" s="715"/>
      <c r="DD19" s="684" t="s">
        <v>182</v>
      </c>
      <c r="DE19" s="679"/>
      <c r="DF19" s="679"/>
      <c r="DG19" s="679"/>
      <c r="DH19" s="679"/>
      <c r="DI19" s="679"/>
      <c r="DJ19" s="679"/>
      <c r="DK19" s="679"/>
      <c r="DL19" s="679"/>
      <c r="DM19" s="679"/>
      <c r="DN19" s="679"/>
      <c r="DO19" s="679"/>
      <c r="DP19" s="680"/>
      <c r="DQ19" s="684" t="s">
        <v>243</v>
      </c>
      <c r="DR19" s="679"/>
      <c r="DS19" s="679"/>
      <c r="DT19" s="679"/>
      <c r="DU19" s="679"/>
      <c r="DV19" s="679"/>
      <c r="DW19" s="679"/>
      <c r="DX19" s="679"/>
      <c r="DY19" s="679"/>
      <c r="DZ19" s="679"/>
      <c r="EA19" s="679"/>
      <c r="EB19" s="679"/>
      <c r="EC19" s="722"/>
    </row>
    <row r="20" spans="2:133" ht="11.25" customHeight="1" x14ac:dyDescent="0.15">
      <c r="B20" s="675" t="s">
        <v>278</v>
      </c>
      <c r="C20" s="676"/>
      <c r="D20" s="676"/>
      <c r="E20" s="676"/>
      <c r="F20" s="676"/>
      <c r="G20" s="676"/>
      <c r="H20" s="676"/>
      <c r="I20" s="676"/>
      <c r="J20" s="676"/>
      <c r="K20" s="676"/>
      <c r="L20" s="676"/>
      <c r="M20" s="676"/>
      <c r="N20" s="676"/>
      <c r="O20" s="676"/>
      <c r="P20" s="676"/>
      <c r="Q20" s="677"/>
      <c r="R20" s="678">
        <v>172</v>
      </c>
      <c r="S20" s="679"/>
      <c r="T20" s="679"/>
      <c r="U20" s="679"/>
      <c r="V20" s="679"/>
      <c r="W20" s="679"/>
      <c r="X20" s="679"/>
      <c r="Y20" s="680"/>
      <c r="Z20" s="715">
        <v>0</v>
      </c>
      <c r="AA20" s="715"/>
      <c r="AB20" s="715"/>
      <c r="AC20" s="715"/>
      <c r="AD20" s="716">
        <v>172</v>
      </c>
      <c r="AE20" s="716"/>
      <c r="AF20" s="716"/>
      <c r="AG20" s="716"/>
      <c r="AH20" s="716"/>
      <c r="AI20" s="716"/>
      <c r="AJ20" s="716"/>
      <c r="AK20" s="716"/>
      <c r="AL20" s="681">
        <v>0</v>
      </c>
      <c r="AM20" s="682"/>
      <c r="AN20" s="682"/>
      <c r="AO20" s="717"/>
      <c r="AP20" s="675" t="s">
        <v>279</v>
      </c>
      <c r="AQ20" s="676"/>
      <c r="AR20" s="676"/>
      <c r="AS20" s="676"/>
      <c r="AT20" s="676"/>
      <c r="AU20" s="676"/>
      <c r="AV20" s="676"/>
      <c r="AW20" s="676"/>
      <c r="AX20" s="676"/>
      <c r="AY20" s="676"/>
      <c r="AZ20" s="676"/>
      <c r="BA20" s="676"/>
      <c r="BB20" s="676"/>
      <c r="BC20" s="676"/>
      <c r="BD20" s="676"/>
      <c r="BE20" s="676"/>
      <c r="BF20" s="677"/>
      <c r="BG20" s="678">
        <v>2762</v>
      </c>
      <c r="BH20" s="679"/>
      <c r="BI20" s="679"/>
      <c r="BJ20" s="679"/>
      <c r="BK20" s="679"/>
      <c r="BL20" s="679"/>
      <c r="BM20" s="679"/>
      <c r="BN20" s="680"/>
      <c r="BO20" s="715">
        <v>0.7</v>
      </c>
      <c r="BP20" s="715"/>
      <c r="BQ20" s="715"/>
      <c r="BR20" s="715"/>
      <c r="BS20" s="684" t="s">
        <v>182</v>
      </c>
      <c r="BT20" s="679"/>
      <c r="BU20" s="679"/>
      <c r="BV20" s="679"/>
      <c r="BW20" s="679"/>
      <c r="BX20" s="679"/>
      <c r="BY20" s="679"/>
      <c r="BZ20" s="679"/>
      <c r="CA20" s="679"/>
      <c r="CB20" s="722"/>
      <c r="CD20" s="711" t="s">
        <v>280</v>
      </c>
      <c r="CE20" s="712"/>
      <c r="CF20" s="712"/>
      <c r="CG20" s="712"/>
      <c r="CH20" s="712"/>
      <c r="CI20" s="712"/>
      <c r="CJ20" s="712"/>
      <c r="CK20" s="712"/>
      <c r="CL20" s="712"/>
      <c r="CM20" s="712"/>
      <c r="CN20" s="712"/>
      <c r="CO20" s="712"/>
      <c r="CP20" s="712"/>
      <c r="CQ20" s="713"/>
      <c r="CR20" s="678">
        <v>4082157</v>
      </c>
      <c r="CS20" s="679"/>
      <c r="CT20" s="679"/>
      <c r="CU20" s="679"/>
      <c r="CV20" s="679"/>
      <c r="CW20" s="679"/>
      <c r="CX20" s="679"/>
      <c r="CY20" s="680"/>
      <c r="CZ20" s="715">
        <v>100</v>
      </c>
      <c r="DA20" s="715"/>
      <c r="DB20" s="715"/>
      <c r="DC20" s="715"/>
      <c r="DD20" s="684">
        <v>943793</v>
      </c>
      <c r="DE20" s="679"/>
      <c r="DF20" s="679"/>
      <c r="DG20" s="679"/>
      <c r="DH20" s="679"/>
      <c r="DI20" s="679"/>
      <c r="DJ20" s="679"/>
      <c r="DK20" s="679"/>
      <c r="DL20" s="679"/>
      <c r="DM20" s="679"/>
      <c r="DN20" s="679"/>
      <c r="DO20" s="679"/>
      <c r="DP20" s="680"/>
      <c r="DQ20" s="684">
        <v>2631662</v>
      </c>
      <c r="DR20" s="679"/>
      <c r="DS20" s="679"/>
      <c r="DT20" s="679"/>
      <c r="DU20" s="679"/>
      <c r="DV20" s="679"/>
      <c r="DW20" s="679"/>
      <c r="DX20" s="679"/>
      <c r="DY20" s="679"/>
      <c r="DZ20" s="679"/>
      <c r="EA20" s="679"/>
      <c r="EB20" s="679"/>
      <c r="EC20" s="722"/>
    </row>
    <row r="21" spans="2:133" ht="11.25" customHeight="1" x14ac:dyDescent="0.15">
      <c r="B21" s="675" t="s">
        <v>281</v>
      </c>
      <c r="C21" s="676"/>
      <c r="D21" s="676"/>
      <c r="E21" s="676"/>
      <c r="F21" s="676"/>
      <c r="G21" s="676"/>
      <c r="H21" s="676"/>
      <c r="I21" s="676"/>
      <c r="J21" s="676"/>
      <c r="K21" s="676"/>
      <c r="L21" s="676"/>
      <c r="M21" s="676"/>
      <c r="N21" s="676"/>
      <c r="O21" s="676"/>
      <c r="P21" s="676"/>
      <c r="Q21" s="677"/>
      <c r="R21" s="678">
        <v>16536</v>
      </c>
      <c r="S21" s="679"/>
      <c r="T21" s="679"/>
      <c r="U21" s="679"/>
      <c r="V21" s="679"/>
      <c r="W21" s="679"/>
      <c r="X21" s="679"/>
      <c r="Y21" s="680"/>
      <c r="Z21" s="715">
        <v>0.4</v>
      </c>
      <c r="AA21" s="715"/>
      <c r="AB21" s="715"/>
      <c r="AC21" s="715"/>
      <c r="AD21" s="716">
        <v>16536</v>
      </c>
      <c r="AE21" s="716"/>
      <c r="AF21" s="716"/>
      <c r="AG21" s="716"/>
      <c r="AH21" s="716"/>
      <c r="AI21" s="716"/>
      <c r="AJ21" s="716"/>
      <c r="AK21" s="716"/>
      <c r="AL21" s="681">
        <v>0.7</v>
      </c>
      <c r="AM21" s="682"/>
      <c r="AN21" s="682"/>
      <c r="AO21" s="717"/>
      <c r="AP21" s="772" t="s">
        <v>282</v>
      </c>
      <c r="AQ21" s="780"/>
      <c r="AR21" s="780"/>
      <c r="AS21" s="780"/>
      <c r="AT21" s="780"/>
      <c r="AU21" s="780"/>
      <c r="AV21" s="780"/>
      <c r="AW21" s="780"/>
      <c r="AX21" s="780"/>
      <c r="AY21" s="780"/>
      <c r="AZ21" s="780"/>
      <c r="BA21" s="780"/>
      <c r="BB21" s="780"/>
      <c r="BC21" s="780"/>
      <c r="BD21" s="780"/>
      <c r="BE21" s="780"/>
      <c r="BF21" s="774"/>
      <c r="BG21" s="678">
        <v>2762</v>
      </c>
      <c r="BH21" s="679"/>
      <c r="BI21" s="679"/>
      <c r="BJ21" s="679"/>
      <c r="BK21" s="679"/>
      <c r="BL21" s="679"/>
      <c r="BM21" s="679"/>
      <c r="BN21" s="680"/>
      <c r="BO21" s="715">
        <v>0.7</v>
      </c>
      <c r="BP21" s="715"/>
      <c r="BQ21" s="715"/>
      <c r="BR21" s="715"/>
      <c r="BS21" s="684" t="s">
        <v>243</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283</v>
      </c>
      <c r="C22" s="676"/>
      <c r="D22" s="676"/>
      <c r="E22" s="676"/>
      <c r="F22" s="676"/>
      <c r="G22" s="676"/>
      <c r="H22" s="676"/>
      <c r="I22" s="676"/>
      <c r="J22" s="676"/>
      <c r="K22" s="676"/>
      <c r="L22" s="676"/>
      <c r="M22" s="676"/>
      <c r="N22" s="676"/>
      <c r="O22" s="676"/>
      <c r="P22" s="676"/>
      <c r="Q22" s="677"/>
      <c r="R22" s="678">
        <v>1779762</v>
      </c>
      <c r="S22" s="679"/>
      <c r="T22" s="679"/>
      <c r="U22" s="679"/>
      <c r="V22" s="679"/>
      <c r="W22" s="679"/>
      <c r="X22" s="679"/>
      <c r="Y22" s="680"/>
      <c r="Z22" s="715">
        <v>41.9</v>
      </c>
      <c r="AA22" s="715"/>
      <c r="AB22" s="715"/>
      <c r="AC22" s="715"/>
      <c r="AD22" s="716">
        <v>1651757</v>
      </c>
      <c r="AE22" s="716"/>
      <c r="AF22" s="716"/>
      <c r="AG22" s="716"/>
      <c r="AH22" s="716"/>
      <c r="AI22" s="716"/>
      <c r="AJ22" s="716"/>
      <c r="AK22" s="716"/>
      <c r="AL22" s="681">
        <v>74</v>
      </c>
      <c r="AM22" s="682"/>
      <c r="AN22" s="682"/>
      <c r="AO22" s="717"/>
      <c r="AP22" s="772" t="s">
        <v>284</v>
      </c>
      <c r="AQ22" s="780"/>
      <c r="AR22" s="780"/>
      <c r="AS22" s="780"/>
      <c r="AT22" s="780"/>
      <c r="AU22" s="780"/>
      <c r="AV22" s="780"/>
      <c r="AW22" s="780"/>
      <c r="AX22" s="780"/>
      <c r="AY22" s="780"/>
      <c r="AZ22" s="780"/>
      <c r="BA22" s="780"/>
      <c r="BB22" s="780"/>
      <c r="BC22" s="780"/>
      <c r="BD22" s="780"/>
      <c r="BE22" s="780"/>
      <c r="BF22" s="774"/>
      <c r="BG22" s="678" t="s">
        <v>243</v>
      </c>
      <c r="BH22" s="679"/>
      <c r="BI22" s="679"/>
      <c r="BJ22" s="679"/>
      <c r="BK22" s="679"/>
      <c r="BL22" s="679"/>
      <c r="BM22" s="679"/>
      <c r="BN22" s="680"/>
      <c r="BO22" s="715" t="s">
        <v>243</v>
      </c>
      <c r="BP22" s="715"/>
      <c r="BQ22" s="715"/>
      <c r="BR22" s="715"/>
      <c r="BS22" s="684" t="s">
        <v>138</v>
      </c>
      <c r="BT22" s="679"/>
      <c r="BU22" s="679"/>
      <c r="BV22" s="679"/>
      <c r="BW22" s="679"/>
      <c r="BX22" s="679"/>
      <c r="BY22" s="679"/>
      <c r="BZ22" s="679"/>
      <c r="CA22" s="679"/>
      <c r="CB22" s="722"/>
      <c r="CD22" s="782" t="s">
        <v>285</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286</v>
      </c>
      <c r="C23" s="676"/>
      <c r="D23" s="676"/>
      <c r="E23" s="676"/>
      <c r="F23" s="676"/>
      <c r="G23" s="676"/>
      <c r="H23" s="676"/>
      <c r="I23" s="676"/>
      <c r="J23" s="676"/>
      <c r="K23" s="676"/>
      <c r="L23" s="676"/>
      <c r="M23" s="676"/>
      <c r="N23" s="676"/>
      <c r="O23" s="676"/>
      <c r="P23" s="676"/>
      <c r="Q23" s="677"/>
      <c r="R23" s="678">
        <v>1651757</v>
      </c>
      <c r="S23" s="679"/>
      <c r="T23" s="679"/>
      <c r="U23" s="679"/>
      <c r="V23" s="679"/>
      <c r="W23" s="679"/>
      <c r="X23" s="679"/>
      <c r="Y23" s="680"/>
      <c r="Z23" s="715">
        <v>38.9</v>
      </c>
      <c r="AA23" s="715"/>
      <c r="AB23" s="715"/>
      <c r="AC23" s="715"/>
      <c r="AD23" s="716">
        <v>1651757</v>
      </c>
      <c r="AE23" s="716"/>
      <c r="AF23" s="716"/>
      <c r="AG23" s="716"/>
      <c r="AH23" s="716"/>
      <c r="AI23" s="716"/>
      <c r="AJ23" s="716"/>
      <c r="AK23" s="716"/>
      <c r="AL23" s="681">
        <v>74</v>
      </c>
      <c r="AM23" s="682"/>
      <c r="AN23" s="682"/>
      <c r="AO23" s="717"/>
      <c r="AP23" s="772" t="s">
        <v>287</v>
      </c>
      <c r="AQ23" s="780"/>
      <c r="AR23" s="780"/>
      <c r="AS23" s="780"/>
      <c r="AT23" s="780"/>
      <c r="AU23" s="780"/>
      <c r="AV23" s="780"/>
      <c r="AW23" s="780"/>
      <c r="AX23" s="780"/>
      <c r="AY23" s="780"/>
      <c r="AZ23" s="780"/>
      <c r="BA23" s="780"/>
      <c r="BB23" s="780"/>
      <c r="BC23" s="780"/>
      <c r="BD23" s="780"/>
      <c r="BE23" s="780"/>
      <c r="BF23" s="774"/>
      <c r="BG23" s="678" t="s">
        <v>243</v>
      </c>
      <c r="BH23" s="679"/>
      <c r="BI23" s="679"/>
      <c r="BJ23" s="679"/>
      <c r="BK23" s="679"/>
      <c r="BL23" s="679"/>
      <c r="BM23" s="679"/>
      <c r="BN23" s="680"/>
      <c r="BO23" s="715" t="s">
        <v>243</v>
      </c>
      <c r="BP23" s="715"/>
      <c r="BQ23" s="715"/>
      <c r="BR23" s="715"/>
      <c r="BS23" s="684" t="s">
        <v>243</v>
      </c>
      <c r="BT23" s="679"/>
      <c r="BU23" s="679"/>
      <c r="BV23" s="679"/>
      <c r="BW23" s="679"/>
      <c r="BX23" s="679"/>
      <c r="BY23" s="679"/>
      <c r="BZ23" s="679"/>
      <c r="CA23" s="679"/>
      <c r="CB23" s="722"/>
      <c r="CD23" s="782" t="s">
        <v>226</v>
      </c>
      <c r="CE23" s="783"/>
      <c r="CF23" s="783"/>
      <c r="CG23" s="783"/>
      <c r="CH23" s="783"/>
      <c r="CI23" s="783"/>
      <c r="CJ23" s="783"/>
      <c r="CK23" s="783"/>
      <c r="CL23" s="783"/>
      <c r="CM23" s="783"/>
      <c r="CN23" s="783"/>
      <c r="CO23" s="783"/>
      <c r="CP23" s="783"/>
      <c r="CQ23" s="784"/>
      <c r="CR23" s="782" t="s">
        <v>288</v>
      </c>
      <c r="CS23" s="783"/>
      <c r="CT23" s="783"/>
      <c r="CU23" s="783"/>
      <c r="CV23" s="783"/>
      <c r="CW23" s="783"/>
      <c r="CX23" s="783"/>
      <c r="CY23" s="784"/>
      <c r="CZ23" s="782" t="s">
        <v>289</v>
      </c>
      <c r="DA23" s="783"/>
      <c r="DB23" s="783"/>
      <c r="DC23" s="784"/>
      <c r="DD23" s="782" t="s">
        <v>290</v>
      </c>
      <c r="DE23" s="783"/>
      <c r="DF23" s="783"/>
      <c r="DG23" s="783"/>
      <c r="DH23" s="783"/>
      <c r="DI23" s="783"/>
      <c r="DJ23" s="783"/>
      <c r="DK23" s="784"/>
      <c r="DL23" s="791" t="s">
        <v>291</v>
      </c>
      <c r="DM23" s="792"/>
      <c r="DN23" s="792"/>
      <c r="DO23" s="792"/>
      <c r="DP23" s="792"/>
      <c r="DQ23" s="792"/>
      <c r="DR23" s="792"/>
      <c r="DS23" s="792"/>
      <c r="DT23" s="792"/>
      <c r="DU23" s="792"/>
      <c r="DV23" s="793"/>
      <c r="DW23" s="782" t="s">
        <v>292</v>
      </c>
      <c r="DX23" s="783"/>
      <c r="DY23" s="783"/>
      <c r="DZ23" s="783"/>
      <c r="EA23" s="783"/>
      <c r="EB23" s="783"/>
      <c r="EC23" s="784"/>
    </row>
    <row r="24" spans="2:133" ht="11.25" customHeight="1" x14ac:dyDescent="0.15">
      <c r="B24" s="675" t="s">
        <v>293</v>
      </c>
      <c r="C24" s="676"/>
      <c r="D24" s="676"/>
      <c r="E24" s="676"/>
      <c r="F24" s="676"/>
      <c r="G24" s="676"/>
      <c r="H24" s="676"/>
      <c r="I24" s="676"/>
      <c r="J24" s="676"/>
      <c r="K24" s="676"/>
      <c r="L24" s="676"/>
      <c r="M24" s="676"/>
      <c r="N24" s="676"/>
      <c r="O24" s="676"/>
      <c r="P24" s="676"/>
      <c r="Q24" s="677"/>
      <c r="R24" s="678">
        <v>128005</v>
      </c>
      <c r="S24" s="679"/>
      <c r="T24" s="679"/>
      <c r="U24" s="679"/>
      <c r="V24" s="679"/>
      <c r="W24" s="679"/>
      <c r="X24" s="679"/>
      <c r="Y24" s="680"/>
      <c r="Z24" s="715">
        <v>3</v>
      </c>
      <c r="AA24" s="715"/>
      <c r="AB24" s="715"/>
      <c r="AC24" s="715"/>
      <c r="AD24" s="716" t="s">
        <v>243</v>
      </c>
      <c r="AE24" s="716"/>
      <c r="AF24" s="716"/>
      <c r="AG24" s="716"/>
      <c r="AH24" s="716"/>
      <c r="AI24" s="716"/>
      <c r="AJ24" s="716"/>
      <c r="AK24" s="716"/>
      <c r="AL24" s="681" t="s">
        <v>243</v>
      </c>
      <c r="AM24" s="682"/>
      <c r="AN24" s="682"/>
      <c r="AO24" s="717"/>
      <c r="AP24" s="772" t="s">
        <v>294</v>
      </c>
      <c r="AQ24" s="780"/>
      <c r="AR24" s="780"/>
      <c r="AS24" s="780"/>
      <c r="AT24" s="780"/>
      <c r="AU24" s="780"/>
      <c r="AV24" s="780"/>
      <c r="AW24" s="780"/>
      <c r="AX24" s="780"/>
      <c r="AY24" s="780"/>
      <c r="AZ24" s="780"/>
      <c r="BA24" s="780"/>
      <c r="BB24" s="780"/>
      <c r="BC24" s="780"/>
      <c r="BD24" s="780"/>
      <c r="BE24" s="780"/>
      <c r="BF24" s="774"/>
      <c r="BG24" s="678" t="s">
        <v>138</v>
      </c>
      <c r="BH24" s="679"/>
      <c r="BI24" s="679"/>
      <c r="BJ24" s="679"/>
      <c r="BK24" s="679"/>
      <c r="BL24" s="679"/>
      <c r="BM24" s="679"/>
      <c r="BN24" s="680"/>
      <c r="BO24" s="715" t="s">
        <v>182</v>
      </c>
      <c r="BP24" s="715"/>
      <c r="BQ24" s="715"/>
      <c r="BR24" s="715"/>
      <c r="BS24" s="684" t="s">
        <v>182</v>
      </c>
      <c r="BT24" s="679"/>
      <c r="BU24" s="679"/>
      <c r="BV24" s="679"/>
      <c r="BW24" s="679"/>
      <c r="BX24" s="679"/>
      <c r="BY24" s="679"/>
      <c r="BZ24" s="679"/>
      <c r="CA24" s="679"/>
      <c r="CB24" s="722"/>
      <c r="CD24" s="736" t="s">
        <v>295</v>
      </c>
      <c r="CE24" s="737"/>
      <c r="CF24" s="737"/>
      <c r="CG24" s="737"/>
      <c r="CH24" s="737"/>
      <c r="CI24" s="737"/>
      <c r="CJ24" s="737"/>
      <c r="CK24" s="737"/>
      <c r="CL24" s="737"/>
      <c r="CM24" s="737"/>
      <c r="CN24" s="737"/>
      <c r="CO24" s="737"/>
      <c r="CP24" s="737"/>
      <c r="CQ24" s="738"/>
      <c r="CR24" s="733">
        <v>1221661</v>
      </c>
      <c r="CS24" s="734"/>
      <c r="CT24" s="734"/>
      <c r="CU24" s="734"/>
      <c r="CV24" s="734"/>
      <c r="CW24" s="734"/>
      <c r="CX24" s="734"/>
      <c r="CY24" s="777"/>
      <c r="CZ24" s="778">
        <v>29.9</v>
      </c>
      <c r="DA24" s="749"/>
      <c r="DB24" s="749"/>
      <c r="DC24" s="781"/>
      <c r="DD24" s="776">
        <v>1032171</v>
      </c>
      <c r="DE24" s="734"/>
      <c r="DF24" s="734"/>
      <c r="DG24" s="734"/>
      <c r="DH24" s="734"/>
      <c r="DI24" s="734"/>
      <c r="DJ24" s="734"/>
      <c r="DK24" s="777"/>
      <c r="DL24" s="776">
        <v>976952</v>
      </c>
      <c r="DM24" s="734"/>
      <c r="DN24" s="734"/>
      <c r="DO24" s="734"/>
      <c r="DP24" s="734"/>
      <c r="DQ24" s="734"/>
      <c r="DR24" s="734"/>
      <c r="DS24" s="734"/>
      <c r="DT24" s="734"/>
      <c r="DU24" s="734"/>
      <c r="DV24" s="777"/>
      <c r="DW24" s="778">
        <v>42.5</v>
      </c>
      <c r="DX24" s="749"/>
      <c r="DY24" s="749"/>
      <c r="DZ24" s="749"/>
      <c r="EA24" s="749"/>
      <c r="EB24" s="749"/>
      <c r="EC24" s="779"/>
    </row>
    <row r="25" spans="2:133" ht="11.25" customHeight="1" x14ac:dyDescent="0.15">
      <c r="B25" s="675" t="s">
        <v>296</v>
      </c>
      <c r="C25" s="676"/>
      <c r="D25" s="676"/>
      <c r="E25" s="676"/>
      <c r="F25" s="676"/>
      <c r="G25" s="676"/>
      <c r="H25" s="676"/>
      <c r="I25" s="676"/>
      <c r="J25" s="676"/>
      <c r="K25" s="676"/>
      <c r="L25" s="676"/>
      <c r="M25" s="676"/>
      <c r="N25" s="676"/>
      <c r="O25" s="676"/>
      <c r="P25" s="676"/>
      <c r="Q25" s="677"/>
      <c r="R25" s="678" t="s">
        <v>182</v>
      </c>
      <c r="S25" s="679"/>
      <c r="T25" s="679"/>
      <c r="U25" s="679"/>
      <c r="V25" s="679"/>
      <c r="W25" s="679"/>
      <c r="X25" s="679"/>
      <c r="Y25" s="680"/>
      <c r="Z25" s="715" t="s">
        <v>243</v>
      </c>
      <c r="AA25" s="715"/>
      <c r="AB25" s="715"/>
      <c r="AC25" s="715"/>
      <c r="AD25" s="716" t="s">
        <v>243</v>
      </c>
      <c r="AE25" s="716"/>
      <c r="AF25" s="716"/>
      <c r="AG25" s="716"/>
      <c r="AH25" s="716"/>
      <c r="AI25" s="716"/>
      <c r="AJ25" s="716"/>
      <c r="AK25" s="716"/>
      <c r="AL25" s="681" t="s">
        <v>243</v>
      </c>
      <c r="AM25" s="682"/>
      <c r="AN25" s="682"/>
      <c r="AO25" s="717"/>
      <c r="AP25" s="772" t="s">
        <v>297</v>
      </c>
      <c r="AQ25" s="780"/>
      <c r="AR25" s="780"/>
      <c r="AS25" s="780"/>
      <c r="AT25" s="780"/>
      <c r="AU25" s="780"/>
      <c r="AV25" s="780"/>
      <c r="AW25" s="780"/>
      <c r="AX25" s="780"/>
      <c r="AY25" s="780"/>
      <c r="AZ25" s="780"/>
      <c r="BA25" s="780"/>
      <c r="BB25" s="780"/>
      <c r="BC25" s="780"/>
      <c r="BD25" s="780"/>
      <c r="BE25" s="780"/>
      <c r="BF25" s="774"/>
      <c r="BG25" s="678" t="s">
        <v>182</v>
      </c>
      <c r="BH25" s="679"/>
      <c r="BI25" s="679"/>
      <c r="BJ25" s="679"/>
      <c r="BK25" s="679"/>
      <c r="BL25" s="679"/>
      <c r="BM25" s="679"/>
      <c r="BN25" s="680"/>
      <c r="BO25" s="715" t="s">
        <v>243</v>
      </c>
      <c r="BP25" s="715"/>
      <c r="BQ25" s="715"/>
      <c r="BR25" s="715"/>
      <c r="BS25" s="684" t="s">
        <v>182</v>
      </c>
      <c r="BT25" s="679"/>
      <c r="BU25" s="679"/>
      <c r="BV25" s="679"/>
      <c r="BW25" s="679"/>
      <c r="BX25" s="679"/>
      <c r="BY25" s="679"/>
      <c r="BZ25" s="679"/>
      <c r="CA25" s="679"/>
      <c r="CB25" s="722"/>
      <c r="CD25" s="711" t="s">
        <v>298</v>
      </c>
      <c r="CE25" s="712"/>
      <c r="CF25" s="712"/>
      <c r="CG25" s="712"/>
      <c r="CH25" s="712"/>
      <c r="CI25" s="712"/>
      <c r="CJ25" s="712"/>
      <c r="CK25" s="712"/>
      <c r="CL25" s="712"/>
      <c r="CM25" s="712"/>
      <c r="CN25" s="712"/>
      <c r="CO25" s="712"/>
      <c r="CP25" s="712"/>
      <c r="CQ25" s="713"/>
      <c r="CR25" s="678">
        <v>646261</v>
      </c>
      <c r="CS25" s="697"/>
      <c r="CT25" s="697"/>
      <c r="CU25" s="697"/>
      <c r="CV25" s="697"/>
      <c r="CW25" s="697"/>
      <c r="CX25" s="697"/>
      <c r="CY25" s="698"/>
      <c r="CZ25" s="681">
        <v>15.8</v>
      </c>
      <c r="DA25" s="699"/>
      <c r="DB25" s="699"/>
      <c r="DC25" s="700"/>
      <c r="DD25" s="684">
        <v>614680</v>
      </c>
      <c r="DE25" s="697"/>
      <c r="DF25" s="697"/>
      <c r="DG25" s="697"/>
      <c r="DH25" s="697"/>
      <c r="DI25" s="697"/>
      <c r="DJ25" s="697"/>
      <c r="DK25" s="698"/>
      <c r="DL25" s="684">
        <v>559461</v>
      </c>
      <c r="DM25" s="697"/>
      <c r="DN25" s="697"/>
      <c r="DO25" s="697"/>
      <c r="DP25" s="697"/>
      <c r="DQ25" s="697"/>
      <c r="DR25" s="697"/>
      <c r="DS25" s="697"/>
      <c r="DT25" s="697"/>
      <c r="DU25" s="697"/>
      <c r="DV25" s="698"/>
      <c r="DW25" s="681">
        <v>24.3</v>
      </c>
      <c r="DX25" s="699"/>
      <c r="DY25" s="699"/>
      <c r="DZ25" s="699"/>
      <c r="EA25" s="699"/>
      <c r="EB25" s="699"/>
      <c r="EC25" s="714"/>
    </row>
    <row r="26" spans="2:133" ht="11.25" customHeight="1" x14ac:dyDescent="0.15">
      <c r="B26" s="675" t="s">
        <v>299</v>
      </c>
      <c r="C26" s="676"/>
      <c r="D26" s="676"/>
      <c r="E26" s="676"/>
      <c r="F26" s="676"/>
      <c r="G26" s="676"/>
      <c r="H26" s="676"/>
      <c r="I26" s="676"/>
      <c r="J26" s="676"/>
      <c r="K26" s="676"/>
      <c r="L26" s="676"/>
      <c r="M26" s="676"/>
      <c r="N26" s="676"/>
      <c r="O26" s="676"/>
      <c r="P26" s="676"/>
      <c r="Q26" s="677"/>
      <c r="R26" s="678">
        <v>2345951</v>
      </c>
      <c r="S26" s="679"/>
      <c r="T26" s="679"/>
      <c r="U26" s="679"/>
      <c r="V26" s="679"/>
      <c r="W26" s="679"/>
      <c r="X26" s="679"/>
      <c r="Y26" s="680"/>
      <c r="Z26" s="715">
        <v>55.3</v>
      </c>
      <c r="AA26" s="715"/>
      <c r="AB26" s="715"/>
      <c r="AC26" s="715"/>
      <c r="AD26" s="716">
        <v>2217946</v>
      </c>
      <c r="AE26" s="716"/>
      <c r="AF26" s="716"/>
      <c r="AG26" s="716"/>
      <c r="AH26" s="716"/>
      <c r="AI26" s="716"/>
      <c r="AJ26" s="716"/>
      <c r="AK26" s="716"/>
      <c r="AL26" s="681">
        <v>99.3</v>
      </c>
      <c r="AM26" s="682"/>
      <c r="AN26" s="682"/>
      <c r="AO26" s="717"/>
      <c r="AP26" s="772" t="s">
        <v>300</v>
      </c>
      <c r="AQ26" s="773"/>
      <c r="AR26" s="773"/>
      <c r="AS26" s="773"/>
      <c r="AT26" s="773"/>
      <c r="AU26" s="773"/>
      <c r="AV26" s="773"/>
      <c r="AW26" s="773"/>
      <c r="AX26" s="773"/>
      <c r="AY26" s="773"/>
      <c r="AZ26" s="773"/>
      <c r="BA26" s="773"/>
      <c r="BB26" s="773"/>
      <c r="BC26" s="773"/>
      <c r="BD26" s="773"/>
      <c r="BE26" s="773"/>
      <c r="BF26" s="774"/>
      <c r="BG26" s="678" t="s">
        <v>243</v>
      </c>
      <c r="BH26" s="679"/>
      <c r="BI26" s="679"/>
      <c r="BJ26" s="679"/>
      <c r="BK26" s="679"/>
      <c r="BL26" s="679"/>
      <c r="BM26" s="679"/>
      <c r="BN26" s="680"/>
      <c r="BO26" s="715" t="s">
        <v>182</v>
      </c>
      <c r="BP26" s="715"/>
      <c r="BQ26" s="715"/>
      <c r="BR26" s="715"/>
      <c r="BS26" s="684" t="s">
        <v>182</v>
      </c>
      <c r="BT26" s="679"/>
      <c r="BU26" s="679"/>
      <c r="BV26" s="679"/>
      <c r="BW26" s="679"/>
      <c r="BX26" s="679"/>
      <c r="BY26" s="679"/>
      <c r="BZ26" s="679"/>
      <c r="CA26" s="679"/>
      <c r="CB26" s="722"/>
      <c r="CD26" s="711" t="s">
        <v>301</v>
      </c>
      <c r="CE26" s="712"/>
      <c r="CF26" s="712"/>
      <c r="CG26" s="712"/>
      <c r="CH26" s="712"/>
      <c r="CI26" s="712"/>
      <c r="CJ26" s="712"/>
      <c r="CK26" s="712"/>
      <c r="CL26" s="712"/>
      <c r="CM26" s="712"/>
      <c r="CN26" s="712"/>
      <c r="CO26" s="712"/>
      <c r="CP26" s="712"/>
      <c r="CQ26" s="713"/>
      <c r="CR26" s="678">
        <v>374806</v>
      </c>
      <c r="CS26" s="679"/>
      <c r="CT26" s="679"/>
      <c r="CU26" s="679"/>
      <c r="CV26" s="679"/>
      <c r="CW26" s="679"/>
      <c r="CX26" s="679"/>
      <c r="CY26" s="680"/>
      <c r="CZ26" s="681">
        <v>9.1999999999999993</v>
      </c>
      <c r="DA26" s="699"/>
      <c r="DB26" s="699"/>
      <c r="DC26" s="700"/>
      <c r="DD26" s="684">
        <v>348831</v>
      </c>
      <c r="DE26" s="679"/>
      <c r="DF26" s="679"/>
      <c r="DG26" s="679"/>
      <c r="DH26" s="679"/>
      <c r="DI26" s="679"/>
      <c r="DJ26" s="679"/>
      <c r="DK26" s="680"/>
      <c r="DL26" s="684" t="s">
        <v>138</v>
      </c>
      <c r="DM26" s="679"/>
      <c r="DN26" s="679"/>
      <c r="DO26" s="679"/>
      <c r="DP26" s="679"/>
      <c r="DQ26" s="679"/>
      <c r="DR26" s="679"/>
      <c r="DS26" s="679"/>
      <c r="DT26" s="679"/>
      <c r="DU26" s="679"/>
      <c r="DV26" s="680"/>
      <c r="DW26" s="681" t="s">
        <v>243</v>
      </c>
      <c r="DX26" s="699"/>
      <c r="DY26" s="699"/>
      <c r="DZ26" s="699"/>
      <c r="EA26" s="699"/>
      <c r="EB26" s="699"/>
      <c r="EC26" s="714"/>
    </row>
    <row r="27" spans="2:133" ht="11.25" customHeight="1" x14ac:dyDescent="0.15">
      <c r="B27" s="675" t="s">
        <v>302</v>
      </c>
      <c r="C27" s="676"/>
      <c r="D27" s="676"/>
      <c r="E27" s="676"/>
      <c r="F27" s="676"/>
      <c r="G27" s="676"/>
      <c r="H27" s="676"/>
      <c r="I27" s="676"/>
      <c r="J27" s="676"/>
      <c r="K27" s="676"/>
      <c r="L27" s="676"/>
      <c r="M27" s="676"/>
      <c r="N27" s="676"/>
      <c r="O27" s="676"/>
      <c r="P27" s="676"/>
      <c r="Q27" s="677"/>
      <c r="R27" s="678" t="s">
        <v>182</v>
      </c>
      <c r="S27" s="679"/>
      <c r="T27" s="679"/>
      <c r="U27" s="679"/>
      <c r="V27" s="679"/>
      <c r="W27" s="679"/>
      <c r="X27" s="679"/>
      <c r="Y27" s="680"/>
      <c r="Z27" s="715" t="s">
        <v>182</v>
      </c>
      <c r="AA27" s="715"/>
      <c r="AB27" s="715"/>
      <c r="AC27" s="715"/>
      <c r="AD27" s="716" t="s">
        <v>182</v>
      </c>
      <c r="AE27" s="716"/>
      <c r="AF27" s="716"/>
      <c r="AG27" s="716"/>
      <c r="AH27" s="716"/>
      <c r="AI27" s="716"/>
      <c r="AJ27" s="716"/>
      <c r="AK27" s="716"/>
      <c r="AL27" s="681" t="s">
        <v>182</v>
      </c>
      <c r="AM27" s="682"/>
      <c r="AN27" s="682"/>
      <c r="AO27" s="717"/>
      <c r="AP27" s="675" t="s">
        <v>303</v>
      </c>
      <c r="AQ27" s="676"/>
      <c r="AR27" s="676"/>
      <c r="AS27" s="676"/>
      <c r="AT27" s="676"/>
      <c r="AU27" s="676"/>
      <c r="AV27" s="676"/>
      <c r="AW27" s="676"/>
      <c r="AX27" s="676"/>
      <c r="AY27" s="676"/>
      <c r="AZ27" s="676"/>
      <c r="BA27" s="676"/>
      <c r="BB27" s="676"/>
      <c r="BC27" s="676"/>
      <c r="BD27" s="676"/>
      <c r="BE27" s="676"/>
      <c r="BF27" s="677"/>
      <c r="BG27" s="678">
        <v>415434</v>
      </c>
      <c r="BH27" s="679"/>
      <c r="BI27" s="679"/>
      <c r="BJ27" s="679"/>
      <c r="BK27" s="679"/>
      <c r="BL27" s="679"/>
      <c r="BM27" s="679"/>
      <c r="BN27" s="680"/>
      <c r="BO27" s="715">
        <v>100</v>
      </c>
      <c r="BP27" s="715"/>
      <c r="BQ27" s="715"/>
      <c r="BR27" s="715"/>
      <c r="BS27" s="684" t="s">
        <v>182</v>
      </c>
      <c r="BT27" s="679"/>
      <c r="BU27" s="679"/>
      <c r="BV27" s="679"/>
      <c r="BW27" s="679"/>
      <c r="BX27" s="679"/>
      <c r="BY27" s="679"/>
      <c r="BZ27" s="679"/>
      <c r="CA27" s="679"/>
      <c r="CB27" s="722"/>
      <c r="CD27" s="711" t="s">
        <v>304</v>
      </c>
      <c r="CE27" s="712"/>
      <c r="CF27" s="712"/>
      <c r="CG27" s="712"/>
      <c r="CH27" s="712"/>
      <c r="CI27" s="712"/>
      <c r="CJ27" s="712"/>
      <c r="CK27" s="712"/>
      <c r="CL27" s="712"/>
      <c r="CM27" s="712"/>
      <c r="CN27" s="712"/>
      <c r="CO27" s="712"/>
      <c r="CP27" s="712"/>
      <c r="CQ27" s="713"/>
      <c r="CR27" s="678">
        <v>208960</v>
      </c>
      <c r="CS27" s="697"/>
      <c r="CT27" s="697"/>
      <c r="CU27" s="697"/>
      <c r="CV27" s="697"/>
      <c r="CW27" s="697"/>
      <c r="CX27" s="697"/>
      <c r="CY27" s="698"/>
      <c r="CZ27" s="681">
        <v>5.0999999999999996</v>
      </c>
      <c r="DA27" s="699"/>
      <c r="DB27" s="699"/>
      <c r="DC27" s="700"/>
      <c r="DD27" s="684">
        <v>51051</v>
      </c>
      <c r="DE27" s="697"/>
      <c r="DF27" s="697"/>
      <c r="DG27" s="697"/>
      <c r="DH27" s="697"/>
      <c r="DI27" s="697"/>
      <c r="DJ27" s="697"/>
      <c r="DK27" s="698"/>
      <c r="DL27" s="684">
        <v>51051</v>
      </c>
      <c r="DM27" s="697"/>
      <c r="DN27" s="697"/>
      <c r="DO27" s="697"/>
      <c r="DP27" s="697"/>
      <c r="DQ27" s="697"/>
      <c r="DR27" s="697"/>
      <c r="DS27" s="697"/>
      <c r="DT27" s="697"/>
      <c r="DU27" s="697"/>
      <c r="DV27" s="698"/>
      <c r="DW27" s="681">
        <v>2.2000000000000002</v>
      </c>
      <c r="DX27" s="699"/>
      <c r="DY27" s="699"/>
      <c r="DZ27" s="699"/>
      <c r="EA27" s="699"/>
      <c r="EB27" s="699"/>
      <c r="EC27" s="714"/>
    </row>
    <row r="28" spans="2:133" ht="11.25" customHeight="1" x14ac:dyDescent="0.15">
      <c r="B28" s="675" t="s">
        <v>305</v>
      </c>
      <c r="C28" s="676"/>
      <c r="D28" s="676"/>
      <c r="E28" s="676"/>
      <c r="F28" s="676"/>
      <c r="G28" s="676"/>
      <c r="H28" s="676"/>
      <c r="I28" s="676"/>
      <c r="J28" s="676"/>
      <c r="K28" s="676"/>
      <c r="L28" s="676"/>
      <c r="M28" s="676"/>
      <c r="N28" s="676"/>
      <c r="O28" s="676"/>
      <c r="P28" s="676"/>
      <c r="Q28" s="677"/>
      <c r="R28" s="678">
        <v>9293</v>
      </c>
      <c r="S28" s="679"/>
      <c r="T28" s="679"/>
      <c r="U28" s="679"/>
      <c r="V28" s="679"/>
      <c r="W28" s="679"/>
      <c r="X28" s="679"/>
      <c r="Y28" s="680"/>
      <c r="Z28" s="715">
        <v>0.2</v>
      </c>
      <c r="AA28" s="715"/>
      <c r="AB28" s="715"/>
      <c r="AC28" s="715"/>
      <c r="AD28" s="716" t="s">
        <v>243</v>
      </c>
      <c r="AE28" s="716"/>
      <c r="AF28" s="716"/>
      <c r="AG28" s="716"/>
      <c r="AH28" s="716"/>
      <c r="AI28" s="716"/>
      <c r="AJ28" s="716"/>
      <c r="AK28" s="716"/>
      <c r="AL28" s="681" t="s">
        <v>243</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306</v>
      </c>
      <c r="CE28" s="712"/>
      <c r="CF28" s="712"/>
      <c r="CG28" s="712"/>
      <c r="CH28" s="712"/>
      <c r="CI28" s="712"/>
      <c r="CJ28" s="712"/>
      <c r="CK28" s="712"/>
      <c r="CL28" s="712"/>
      <c r="CM28" s="712"/>
      <c r="CN28" s="712"/>
      <c r="CO28" s="712"/>
      <c r="CP28" s="712"/>
      <c r="CQ28" s="713"/>
      <c r="CR28" s="678">
        <v>366440</v>
      </c>
      <c r="CS28" s="679"/>
      <c r="CT28" s="679"/>
      <c r="CU28" s="679"/>
      <c r="CV28" s="679"/>
      <c r="CW28" s="679"/>
      <c r="CX28" s="679"/>
      <c r="CY28" s="680"/>
      <c r="CZ28" s="681">
        <v>9</v>
      </c>
      <c r="DA28" s="699"/>
      <c r="DB28" s="699"/>
      <c r="DC28" s="700"/>
      <c r="DD28" s="684">
        <v>366440</v>
      </c>
      <c r="DE28" s="679"/>
      <c r="DF28" s="679"/>
      <c r="DG28" s="679"/>
      <c r="DH28" s="679"/>
      <c r="DI28" s="679"/>
      <c r="DJ28" s="679"/>
      <c r="DK28" s="680"/>
      <c r="DL28" s="684">
        <v>366440</v>
      </c>
      <c r="DM28" s="679"/>
      <c r="DN28" s="679"/>
      <c r="DO28" s="679"/>
      <c r="DP28" s="679"/>
      <c r="DQ28" s="679"/>
      <c r="DR28" s="679"/>
      <c r="DS28" s="679"/>
      <c r="DT28" s="679"/>
      <c r="DU28" s="679"/>
      <c r="DV28" s="680"/>
      <c r="DW28" s="681">
        <v>15.9</v>
      </c>
      <c r="DX28" s="699"/>
      <c r="DY28" s="699"/>
      <c r="DZ28" s="699"/>
      <c r="EA28" s="699"/>
      <c r="EB28" s="699"/>
      <c r="EC28" s="714"/>
    </row>
    <row r="29" spans="2:133" ht="11.25" customHeight="1" x14ac:dyDescent="0.15">
      <c r="B29" s="675" t="s">
        <v>307</v>
      </c>
      <c r="C29" s="676"/>
      <c r="D29" s="676"/>
      <c r="E29" s="676"/>
      <c r="F29" s="676"/>
      <c r="G29" s="676"/>
      <c r="H29" s="676"/>
      <c r="I29" s="676"/>
      <c r="J29" s="676"/>
      <c r="K29" s="676"/>
      <c r="L29" s="676"/>
      <c r="M29" s="676"/>
      <c r="N29" s="676"/>
      <c r="O29" s="676"/>
      <c r="P29" s="676"/>
      <c r="Q29" s="677"/>
      <c r="R29" s="678">
        <v>72833</v>
      </c>
      <c r="S29" s="679"/>
      <c r="T29" s="679"/>
      <c r="U29" s="679"/>
      <c r="V29" s="679"/>
      <c r="W29" s="679"/>
      <c r="X29" s="679"/>
      <c r="Y29" s="680"/>
      <c r="Z29" s="715">
        <v>1.7</v>
      </c>
      <c r="AA29" s="715"/>
      <c r="AB29" s="715"/>
      <c r="AC29" s="715"/>
      <c r="AD29" s="716">
        <v>7687</v>
      </c>
      <c r="AE29" s="716"/>
      <c r="AF29" s="716"/>
      <c r="AG29" s="716"/>
      <c r="AH29" s="716"/>
      <c r="AI29" s="716"/>
      <c r="AJ29" s="716"/>
      <c r="AK29" s="716"/>
      <c r="AL29" s="681">
        <v>0.3</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308</v>
      </c>
      <c r="CE29" s="764"/>
      <c r="CF29" s="711" t="s">
        <v>70</v>
      </c>
      <c r="CG29" s="712"/>
      <c r="CH29" s="712"/>
      <c r="CI29" s="712"/>
      <c r="CJ29" s="712"/>
      <c r="CK29" s="712"/>
      <c r="CL29" s="712"/>
      <c r="CM29" s="712"/>
      <c r="CN29" s="712"/>
      <c r="CO29" s="712"/>
      <c r="CP29" s="712"/>
      <c r="CQ29" s="713"/>
      <c r="CR29" s="678">
        <v>366440</v>
      </c>
      <c r="CS29" s="697"/>
      <c r="CT29" s="697"/>
      <c r="CU29" s="697"/>
      <c r="CV29" s="697"/>
      <c r="CW29" s="697"/>
      <c r="CX29" s="697"/>
      <c r="CY29" s="698"/>
      <c r="CZ29" s="681">
        <v>9</v>
      </c>
      <c r="DA29" s="699"/>
      <c r="DB29" s="699"/>
      <c r="DC29" s="700"/>
      <c r="DD29" s="684">
        <v>366440</v>
      </c>
      <c r="DE29" s="697"/>
      <c r="DF29" s="697"/>
      <c r="DG29" s="697"/>
      <c r="DH29" s="697"/>
      <c r="DI29" s="697"/>
      <c r="DJ29" s="697"/>
      <c r="DK29" s="698"/>
      <c r="DL29" s="684">
        <v>366440</v>
      </c>
      <c r="DM29" s="697"/>
      <c r="DN29" s="697"/>
      <c r="DO29" s="697"/>
      <c r="DP29" s="697"/>
      <c r="DQ29" s="697"/>
      <c r="DR29" s="697"/>
      <c r="DS29" s="697"/>
      <c r="DT29" s="697"/>
      <c r="DU29" s="697"/>
      <c r="DV29" s="698"/>
      <c r="DW29" s="681">
        <v>15.9</v>
      </c>
      <c r="DX29" s="699"/>
      <c r="DY29" s="699"/>
      <c r="DZ29" s="699"/>
      <c r="EA29" s="699"/>
      <c r="EB29" s="699"/>
      <c r="EC29" s="714"/>
    </row>
    <row r="30" spans="2:133" ht="11.25" customHeight="1" x14ac:dyDescent="0.15">
      <c r="B30" s="675" t="s">
        <v>309</v>
      </c>
      <c r="C30" s="676"/>
      <c r="D30" s="676"/>
      <c r="E30" s="676"/>
      <c r="F30" s="676"/>
      <c r="G30" s="676"/>
      <c r="H30" s="676"/>
      <c r="I30" s="676"/>
      <c r="J30" s="676"/>
      <c r="K30" s="676"/>
      <c r="L30" s="676"/>
      <c r="M30" s="676"/>
      <c r="N30" s="676"/>
      <c r="O30" s="676"/>
      <c r="P30" s="676"/>
      <c r="Q30" s="677"/>
      <c r="R30" s="678">
        <v>3295</v>
      </c>
      <c r="S30" s="679"/>
      <c r="T30" s="679"/>
      <c r="U30" s="679"/>
      <c r="V30" s="679"/>
      <c r="W30" s="679"/>
      <c r="X30" s="679"/>
      <c r="Y30" s="680"/>
      <c r="Z30" s="715">
        <v>0.1</v>
      </c>
      <c r="AA30" s="715"/>
      <c r="AB30" s="715"/>
      <c r="AC30" s="715"/>
      <c r="AD30" s="716" t="s">
        <v>138</v>
      </c>
      <c r="AE30" s="716"/>
      <c r="AF30" s="716"/>
      <c r="AG30" s="716"/>
      <c r="AH30" s="716"/>
      <c r="AI30" s="716"/>
      <c r="AJ30" s="716"/>
      <c r="AK30" s="716"/>
      <c r="AL30" s="681" t="s">
        <v>243</v>
      </c>
      <c r="AM30" s="682"/>
      <c r="AN30" s="682"/>
      <c r="AO30" s="717"/>
      <c r="AP30" s="739" t="s">
        <v>226</v>
      </c>
      <c r="AQ30" s="740"/>
      <c r="AR30" s="740"/>
      <c r="AS30" s="740"/>
      <c r="AT30" s="740"/>
      <c r="AU30" s="740"/>
      <c r="AV30" s="740"/>
      <c r="AW30" s="740"/>
      <c r="AX30" s="740"/>
      <c r="AY30" s="740"/>
      <c r="AZ30" s="740"/>
      <c r="BA30" s="740"/>
      <c r="BB30" s="740"/>
      <c r="BC30" s="740"/>
      <c r="BD30" s="740"/>
      <c r="BE30" s="740"/>
      <c r="BF30" s="741"/>
      <c r="BG30" s="739" t="s">
        <v>310</v>
      </c>
      <c r="BH30" s="752"/>
      <c r="BI30" s="752"/>
      <c r="BJ30" s="752"/>
      <c r="BK30" s="752"/>
      <c r="BL30" s="752"/>
      <c r="BM30" s="752"/>
      <c r="BN30" s="752"/>
      <c r="BO30" s="752"/>
      <c r="BP30" s="752"/>
      <c r="BQ30" s="753"/>
      <c r="BR30" s="739" t="s">
        <v>311</v>
      </c>
      <c r="BS30" s="752"/>
      <c r="BT30" s="752"/>
      <c r="BU30" s="752"/>
      <c r="BV30" s="752"/>
      <c r="BW30" s="752"/>
      <c r="BX30" s="752"/>
      <c r="BY30" s="752"/>
      <c r="BZ30" s="752"/>
      <c r="CA30" s="752"/>
      <c r="CB30" s="753"/>
      <c r="CD30" s="765"/>
      <c r="CE30" s="766"/>
      <c r="CF30" s="711" t="s">
        <v>312</v>
      </c>
      <c r="CG30" s="712"/>
      <c r="CH30" s="712"/>
      <c r="CI30" s="712"/>
      <c r="CJ30" s="712"/>
      <c r="CK30" s="712"/>
      <c r="CL30" s="712"/>
      <c r="CM30" s="712"/>
      <c r="CN30" s="712"/>
      <c r="CO30" s="712"/>
      <c r="CP30" s="712"/>
      <c r="CQ30" s="713"/>
      <c r="CR30" s="678">
        <v>353279</v>
      </c>
      <c r="CS30" s="679"/>
      <c r="CT30" s="679"/>
      <c r="CU30" s="679"/>
      <c r="CV30" s="679"/>
      <c r="CW30" s="679"/>
      <c r="CX30" s="679"/>
      <c r="CY30" s="680"/>
      <c r="CZ30" s="681">
        <v>8.6999999999999993</v>
      </c>
      <c r="DA30" s="699"/>
      <c r="DB30" s="699"/>
      <c r="DC30" s="700"/>
      <c r="DD30" s="684">
        <v>353279</v>
      </c>
      <c r="DE30" s="679"/>
      <c r="DF30" s="679"/>
      <c r="DG30" s="679"/>
      <c r="DH30" s="679"/>
      <c r="DI30" s="679"/>
      <c r="DJ30" s="679"/>
      <c r="DK30" s="680"/>
      <c r="DL30" s="684">
        <v>353279</v>
      </c>
      <c r="DM30" s="679"/>
      <c r="DN30" s="679"/>
      <c r="DO30" s="679"/>
      <c r="DP30" s="679"/>
      <c r="DQ30" s="679"/>
      <c r="DR30" s="679"/>
      <c r="DS30" s="679"/>
      <c r="DT30" s="679"/>
      <c r="DU30" s="679"/>
      <c r="DV30" s="680"/>
      <c r="DW30" s="681">
        <v>15.4</v>
      </c>
      <c r="DX30" s="699"/>
      <c r="DY30" s="699"/>
      <c r="DZ30" s="699"/>
      <c r="EA30" s="699"/>
      <c r="EB30" s="699"/>
      <c r="EC30" s="714"/>
    </row>
    <row r="31" spans="2:133" ht="11.25" customHeight="1" x14ac:dyDescent="0.15">
      <c r="B31" s="675" t="s">
        <v>313</v>
      </c>
      <c r="C31" s="676"/>
      <c r="D31" s="676"/>
      <c r="E31" s="676"/>
      <c r="F31" s="676"/>
      <c r="G31" s="676"/>
      <c r="H31" s="676"/>
      <c r="I31" s="676"/>
      <c r="J31" s="676"/>
      <c r="K31" s="676"/>
      <c r="L31" s="676"/>
      <c r="M31" s="676"/>
      <c r="N31" s="676"/>
      <c r="O31" s="676"/>
      <c r="P31" s="676"/>
      <c r="Q31" s="677"/>
      <c r="R31" s="678">
        <v>186799</v>
      </c>
      <c r="S31" s="679"/>
      <c r="T31" s="679"/>
      <c r="U31" s="679"/>
      <c r="V31" s="679"/>
      <c r="W31" s="679"/>
      <c r="X31" s="679"/>
      <c r="Y31" s="680"/>
      <c r="Z31" s="715">
        <v>4.4000000000000004</v>
      </c>
      <c r="AA31" s="715"/>
      <c r="AB31" s="715"/>
      <c r="AC31" s="715"/>
      <c r="AD31" s="716" t="s">
        <v>182</v>
      </c>
      <c r="AE31" s="716"/>
      <c r="AF31" s="716"/>
      <c r="AG31" s="716"/>
      <c r="AH31" s="716"/>
      <c r="AI31" s="716"/>
      <c r="AJ31" s="716"/>
      <c r="AK31" s="716"/>
      <c r="AL31" s="681" t="s">
        <v>243</v>
      </c>
      <c r="AM31" s="682"/>
      <c r="AN31" s="682"/>
      <c r="AO31" s="717"/>
      <c r="AP31" s="754" t="s">
        <v>314</v>
      </c>
      <c r="AQ31" s="755"/>
      <c r="AR31" s="755"/>
      <c r="AS31" s="755"/>
      <c r="AT31" s="760" t="s">
        <v>315</v>
      </c>
      <c r="AU31" s="231"/>
      <c r="AV31" s="231"/>
      <c r="AW31" s="231"/>
      <c r="AX31" s="744" t="s">
        <v>190</v>
      </c>
      <c r="AY31" s="745"/>
      <c r="AZ31" s="745"/>
      <c r="BA31" s="745"/>
      <c r="BB31" s="745"/>
      <c r="BC31" s="745"/>
      <c r="BD31" s="745"/>
      <c r="BE31" s="745"/>
      <c r="BF31" s="746"/>
      <c r="BG31" s="747">
        <v>98</v>
      </c>
      <c r="BH31" s="748"/>
      <c r="BI31" s="748"/>
      <c r="BJ31" s="748"/>
      <c r="BK31" s="748"/>
      <c r="BL31" s="748"/>
      <c r="BM31" s="749">
        <v>89.7</v>
      </c>
      <c r="BN31" s="748"/>
      <c r="BO31" s="748"/>
      <c r="BP31" s="748"/>
      <c r="BQ31" s="750"/>
      <c r="BR31" s="747">
        <v>97.2</v>
      </c>
      <c r="BS31" s="748"/>
      <c r="BT31" s="748"/>
      <c r="BU31" s="748"/>
      <c r="BV31" s="748"/>
      <c r="BW31" s="748"/>
      <c r="BX31" s="749">
        <v>88.4</v>
      </c>
      <c r="BY31" s="748"/>
      <c r="BZ31" s="748"/>
      <c r="CA31" s="748"/>
      <c r="CB31" s="750"/>
      <c r="CD31" s="765"/>
      <c r="CE31" s="766"/>
      <c r="CF31" s="711" t="s">
        <v>316</v>
      </c>
      <c r="CG31" s="712"/>
      <c r="CH31" s="712"/>
      <c r="CI31" s="712"/>
      <c r="CJ31" s="712"/>
      <c r="CK31" s="712"/>
      <c r="CL31" s="712"/>
      <c r="CM31" s="712"/>
      <c r="CN31" s="712"/>
      <c r="CO31" s="712"/>
      <c r="CP31" s="712"/>
      <c r="CQ31" s="713"/>
      <c r="CR31" s="678">
        <v>13161</v>
      </c>
      <c r="CS31" s="697"/>
      <c r="CT31" s="697"/>
      <c r="CU31" s="697"/>
      <c r="CV31" s="697"/>
      <c r="CW31" s="697"/>
      <c r="CX31" s="697"/>
      <c r="CY31" s="698"/>
      <c r="CZ31" s="681">
        <v>0.3</v>
      </c>
      <c r="DA31" s="699"/>
      <c r="DB31" s="699"/>
      <c r="DC31" s="700"/>
      <c r="DD31" s="684">
        <v>13161</v>
      </c>
      <c r="DE31" s="697"/>
      <c r="DF31" s="697"/>
      <c r="DG31" s="697"/>
      <c r="DH31" s="697"/>
      <c r="DI31" s="697"/>
      <c r="DJ31" s="697"/>
      <c r="DK31" s="698"/>
      <c r="DL31" s="684">
        <v>13161</v>
      </c>
      <c r="DM31" s="697"/>
      <c r="DN31" s="697"/>
      <c r="DO31" s="697"/>
      <c r="DP31" s="697"/>
      <c r="DQ31" s="697"/>
      <c r="DR31" s="697"/>
      <c r="DS31" s="697"/>
      <c r="DT31" s="697"/>
      <c r="DU31" s="697"/>
      <c r="DV31" s="698"/>
      <c r="DW31" s="681">
        <v>0.6</v>
      </c>
      <c r="DX31" s="699"/>
      <c r="DY31" s="699"/>
      <c r="DZ31" s="699"/>
      <c r="EA31" s="699"/>
      <c r="EB31" s="699"/>
      <c r="EC31" s="714"/>
    </row>
    <row r="32" spans="2:133" ht="11.25" customHeight="1" x14ac:dyDescent="0.15">
      <c r="B32" s="769" t="s">
        <v>317</v>
      </c>
      <c r="C32" s="770"/>
      <c r="D32" s="770"/>
      <c r="E32" s="770"/>
      <c r="F32" s="770"/>
      <c r="G32" s="770"/>
      <c r="H32" s="770"/>
      <c r="I32" s="770"/>
      <c r="J32" s="770"/>
      <c r="K32" s="770"/>
      <c r="L32" s="770"/>
      <c r="M32" s="770"/>
      <c r="N32" s="770"/>
      <c r="O32" s="770"/>
      <c r="P32" s="770"/>
      <c r="Q32" s="771"/>
      <c r="R32" s="678" t="s">
        <v>243</v>
      </c>
      <c r="S32" s="679"/>
      <c r="T32" s="679"/>
      <c r="U32" s="679"/>
      <c r="V32" s="679"/>
      <c r="W32" s="679"/>
      <c r="X32" s="679"/>
      <c r="Y32" s="680"/>
      <c r="Z32" s="715" t="s">
        <v>243</v>
      </c>
      <c r="AA32" s="715"/>
      <c r="AB32" s="715"/>
      <c r="AC32" s="715"/>
      <c r="AD32" s="716" t="s">
        <v>243</v>
      </c>
      <c r="AE32" s="716"/>
      <c r="AF32" s="716"/>
      <c r="AG32" s="716"/>
      <c r="AH32" s="716"/>
      <c r="AI32" s="716"/>
      <c r="AJ32" s="716"/>
      <c r="AK32" s="716"/>
      <c r="AL32" s="681" t="s">
        <v>243</v>
      </c>
      <c r="AM32" s="682"/>
      <c r="AN32" s="682"/>
      <c r="AO32" s="717"/>
      <c r="AP32" s="756"/>
      <c r="AQ32" s="757"/>
      <c r="AR32" s="757"/>
      <c r="AS32" s="757"/>
      <c r="AT32" s="761"/>
      <c r="AU32" s="230" t="s">
        <v>318</v>
      </c>
      <c r="AV32" s="230"/>
      <c r="AW32" s="230"/>
      <c r="AX32" s="675" t="s">
        <v>319</v>
      </c>
      <c r="AY32" s="676"/>
      <c r="AZ32" s="676"/>
      <c r="BA32" s="676"/>
      <c r="BB32" s="676"/>
      <c r="BC32" s="676"/>
      <c r="BD32" s="676"/>
      <c r="BE32" s="676"/>
      <c r="BF32" s="677"/>
      <c r="BG32" s="751">
        <v>99.5</v>
      </c>
      <c r="BH32" s="697"/>
      <c r="BI32" s="697"/>
      <c r="BJ32" s="697"/>
      <c r="BK32" s="697"/>
      <c r="BL32" s="697"/>
      <c r="BM32" s="682">
        <v>98.3</v>
      </c>
      <c r="BN32" s="743"/>
      <c r="BO32" s="743"/>
      <c r="BP32" s="743"/>
      <c r="BQ32" s="721"/>
      <c r="BR32" s="751">
        <v>99.4</v>
      </c>
      <c r="BS32" s="697"/>
      <c r="BT32" s="697"/>
      <c r="BU32" s="697"/>
      <c r="BV32" s="697"/>
      <c r="BW32" s="697"/>
      <c r="BX32" s="682">
        <v>97.9</v>
      </c>
      <c r="BY32" s="743"/>
      <c r="BZ32" s="743"/>
      <c r="CA32" s="743"/>
      <c r="CB32" s="721"/>
      <c r="CD32" s="767"/>
      <c r="CE32" s="768"/>
      <c r="CF32" s="711" t="s">
        <v>320</v>
      </c>
      <c r="CG32" s="712"/>
      <c r="CH32" s="712"/>
      <c r="CI32" s="712"/>
      <c r="CJ32" s="712"/>
      <c r="CK32" s="712"/>
      <c r="CL32" s="712"/>
      <c r="CM32" s="712"/>
      <c r="CN32" s="712"/>
      <c r="CO32" s="712"/>
      <c r="CP32" s="712"/>
      <c r="CQ32" s="713"/>
      <c r="CR32" s="678" t="s">
        <v>243</v>
      </c>
      <c r="CS32" s="679"/>
      <c r="CT32" s="679"/>
      <c r="CU32" s="679"/>
      <c r="CV32" s="679"/>
      <c r="CW32" s="679"/>
      <c r="CX32" s="679"/>
      <c r="CY32" s="680"/>
      <c r="CZ32" s="681" t="s">
        <v>243</v>
      </c>
      <c r="DA32" s="699"/>
      <c r="DB32" s="699"/>
      <c r="DC32" s="700"/>
      <c r="DD32" s="684" t="s">
        <v>182</v>
      </c>
      <c r="DE32" s="679"/>
      <c r="DF32" s="679"/>
      <c r="DG32" s="679"/>
      <c r="DH32" s="679"/>
      <c r="DI32" s="679"/>
      <c r="DJ32" s="679"/>
      <c r="DK32" s="680"/>
      <c r="DL32" s="684" t="s">
        <v>182</v>
      </c>
      <c r="DM32" s="679"/>
      <c r="DN32" s="679"/>
      <c r="DO32" s="679"/>
      <c r="DP32" s="679"/>
      <c r="DQ32" s="679"/>
      <c r="DR32" s="679"/>
      <c r="DS32" s="679"/>
      <c r="DT32" s="679"/>
      <c r="DU32" s="679"/>
      <c r="DV32" s="680"/>
      <c r="DW32" s="681" t="s">
        <v>243</v>
      </c>
      <c r="DX32" s="699"/>
      <c r="DY32" s="699"/>
      <c r="DZ32" s="699"/>
      <c r="EA32" s="699"/>
      <c r="EB32" s="699"/>
      <c r="EC32" s="714"/>
    </row>
    <row r="33" spans="2:133" ht="11.25" customHeight="1" x14ac:dyDescent="0.15">
      <c r="B33" s="675" t="s">
        <v>321</v>
      </c>
      <c r="C33" s="676"/>
      <c r="D33" s="676"/>
      <c r="E33" s="676"/>
      <c r="F33" s="676"/>
      <c r="G33" s="676"/>
      <c r="H33" s="676"/>
      <c r="I33" s="676"/>
      <c r="J33" s="676"/>
      <c r="K33" s="676"/>
      <c r="L33" s="676"/>
      <c r="M33" s="676"/>
      <c r="N33" s="676"/>
      <c r="O33" s="676"/>
      <c r="P33" s="676"/>
      <c r="Q33" s="677"/>
      <c r="R33" s="678">
        <v>205944</v>
      </c>
      <c r="S33" s="679"/>
      <c r="T33" s="679"/>
      <c r="U33" s="679"/>
      <c r="V33" s="679"/>
      <c r="W33" s="679"/>
      <c r="X33" s="679"/>
      <c r="Y33" s="680"/>
      <c r="Z33" s="715">
        <v>4.9000000000000004</v>
      </c>
      <c r="AA33" s="715"/>
      <c r="AB33" s="715"/>
      <c r="AC33" s="715"/>
      <c r="AD33" s="716" t="s">
        <v>182</v>
      </c>
      <c r="AE33" s="716"/>
      <c r="AF33" s="716"/>
      <c r="AG33" s="716"/>
      <c r="AH33" s="716"/>
      <c r="AI33" s="716"/>
      <c r="AJ33" s="716"/>
      <c r="AK33" s="716"/>
      <c r="AL33" s="681" t="s">
        <v>243</v>
      </c>
      <c r="AM33" s="682"/>
      <c r="AN33" s="682"/>
      <c r="AO33" s="717"/>
      <c r="AP33" s="758"/>
      <c r="AQ33" s="759"/>
      <c r="AR33" s="759"/>
      <c r="AS33" s="759"/>
      <c r="AT33" s="762"/>
      <c r="AU33" s="232"/>
      <c r="AV33" s="232"/>
      <c r="AW33" s="232"/>
      <c r="AX33" s="659" t="s">
        <v>322</v>
      </c>
      <c r="AY33" s="660"/>
      <c r="AZ33" s="660"/>
      <c r="BA33" s="660"/>
      <c r="BB33" s="660"/>
      <c r="BC33" s="660"/>
      <c r="BD33" s="660"/>
      <c r="BE33" s="660"/>
      <c r="BF33" s="661"/>
      <c r="BG33" s="742">
        <v>96.2</v>
      </c>
      <c r="BH33" s="663"/>
      <c r="BI33" s="663"/>
      <c r="BJ33" s="663"/>
      <c r="BK33" s="663"/>
      <c r="BL33" s="663"/>
      <c r="BM33" s="706">
        <v>81.099999999999994</v>
      </c>
      <c r="BN33" s="663"/>
      <c r="BO33" s="663"/>
      <c r="BP33" s="663"/>
      <c r="BQ33" s="727"/>
      <c r="BR33" s="742">
        <v>94.6</v>
      </c>
      <c r="BS33" s="663"/>
      <c r="BT33" s="663"/>
      <c r="BU33" s="663"/>
      <c r="BV33" s="663"/>
      <c r="BW33" s="663"/>
      <c r="BX33" s="706">
        <v>79</v>
      </c>
      <c r="BY33" s="663"/>
      <c r="BZ33" s="663"/>
      <c r="CA33" s="663"/>
      <c r="CB33" s="727"/>
      <c r="CD33" s="711" t="s">
        <v>323</v>
      </c>
      <c r="CE33" s="712"/>
      <c r="CF33" s="712"/>
      <c r="CG33" s="712"/>
      <c r="CH33" s="712"/>
      <c r="CI33" s="712"/>
      <c r="CJ33" s="712"/>
      <c r="CK33" s="712"/>
      <c r="CL33" s="712"/>
      <c r="CM33" s="712"/>
      <c r="CN33" s="712"/>
      <c r="CO33" s="712"/>
      <c r="CP33" s="712"/>
      <c r="CQ33" s="713"/>
      <c r="CR33" s="678">
        <v>1913802</v>
      </c>
      <c r="CS33" s="697"/>
      <c r="CT33" s="697"/>
      <c r="CU33" s="697"/>
      <c r="CV33" s="697"/>
      <c r="CW33" s="697"/>
      <c r="CX33" s="697"/>
      <c r="CY33" s="698"/>
      <c r="CZ33" s="681">
        <v>46.9</v>
      </c>
      <c r="DA33" s="699"/>
      <c r="DB33" s="699"/>
      <c r="DC33" s="700"/>
      <c r="DD33" s="684">
        <v>1480224</v>
      </c>
      <c r="DE33" s="697"/>
      <c r="DF33" s="697"/>
      <c r="DG33" s="697"/>
      <c r="DH33" s="697"/>
      <c r="DI33" s="697"/>
      <c r="DJ33" s="697"/>
      <c r="DK33" s="698"/>
      <c r="DL33" s="684">
        <v>1004185</v>
      </c>
      <c r="DM33" s="697"/>
      <c r="DN33" s="697"/>
      <c r="DO33" s="697"/>
      <c r="DP33" s="697"/>
      <c r="DQ33" s="697"/>
      <c r="DR33" s="697"/>
      <c r="DS33" s="697"/>
      <c r="DT33" s="697"/>
      <c r="DU33" s="697"/>
      <c r="DV33" s="698"/>
      <c r="DW33" s="681">
        <v>43.7</v>
      </c>
      <c r="DX33" s="699"/>
      <c r="DY33" s="699"/>
      <c r="DZ33" s="699"/>
      <c r="EA33" s="699"/>
      <c r="EB33" s="699"/>
      <c r="EC33" s="714"/>
    </row>
    <row r="34" spans="2:133" ht="11.25" customHeight="1" x14ac:dyDescent="0.15">
      <c r="B34" s="675" t="s">
        <v>324</v>
      </c>
      <c r="C34" s="676"/>
      <c r="D34" s="676"/>
      <c r="E34" s="676"/>
      <c r="F34" s="676"/>
      <c r="G34" s="676"/>
      <c r="H34" s="676"/>
      <c r="I34" s="676"/>
      <c r="J34" s="676"/>
      <c r="K34" s="676"/>
      <c r="L34" s="676"/>
      <c r="M34" s="676"/>
      <c r="N34" s="676"/>
      <c r="O34" s="676"/>
      <c r="P34" s="676"/>
      <c r="Q34" s="677"/>
      <c r="R34" s="678">
        <v>11248</v>
      </c>
      <c r="S34" s="679"/>
      <c r="T34" s="679"/>
      <c r="U34" s="679"/>
      <c r="V34" s="679"/>
      <c r="W34" s="679"/>
      <c r="X34" s="679"/>
      <c r="Y34" s="680"/>
      <c r="Z34" s="715">
        <v>0.3</v>
      </c>
      <c r="AA34" s="715"/>
      <c r="AB34" s="715"/>
      <c r="AC34" s="715"/>
      <c r="AD34" s="716">
        <v>6989</v>
      </c>
      <c r="AE34" s="716"/>
      <c r="AF34" s="716"/>
      <c r="AG34" s="716"/>
      <c r="AH34" s="716"/>
      <c r="AI34" s="716"/>
      <c r="AJ34" s="716"/>
      <c r="AK34" s="716"/>
      <c r="AL34" s="681">
        <v>0.3</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325</v>
      </c>
      <c r="CE34" s="712"/>
      <c r="CF34" s="712"/>
      <c r="CG34" s="712"/>
      <c r="CH34" s="712"/>
      <c r="CI34" s="712"/>
      <c r="CJ34" s="712"/>
      <c r="CK34" s="712"/>
      <c r="CL34" s="712"/>
      <c r="CM34" s="712"/>
      <c r="CN34" s="712"/>
      <c r="CO34" s="712"/>
      <c r="CP34" s="712"/>
      <c r="CQ34" s="713"/>
      <c r="CR34" s="678">
        <v>543043</v>
      </c>
      <c r="CS34" s="679"/>
      <c r="CT34" s="679"/>
      <c r="CU34" s="679"/>
      <c r="CV34" s="679"/>
      <c r="CW34" s="679"/>
      <c r="CX34" s="679"/>
      <c r="CY34" s="680"/>
      <c r="CZ34" s="681">
        <v>13.3</v>
      </c>
      <c r="DA34" s="699"/>
      <c r="DB34" s="699"/>
      <c r="DC34" s="700"/>
      <c r="DD34" s="684">
        <v>382937</v>
      </c>
      <c r="DE34" s="679"/>
      <c r="DF34" s="679"/>
      <c r="DG34" s="679"/>
      <c r="DH34" s="679"/>
      <c r="DI34" s="679"/>
      <c r="DJ34" s="679"/>
      <c r="DK34" s="680"/>
      <c r="DL34" s="684">
        <v>218467</v>
      </c>
      <c r="DM34" s="679"/>
      <c r="DN34" s="679"/>
      <c r="DO34" s="679"/>
      <c r="DP34" s="679"/>
      <c r="DQ34" s="679"/>
      <c r="DR34" s="679"/>
      <c r="DS34" s="679"/>
      <c r="DT34" s="679"/>
      <c r="DU34" s="679"/>
      <c r="DV34" s="680"/>
      <c r="DW34" s="681">
        <v>9.5</v>
      </c>
      <c r="DX34" s="699"/>
      <c r="DY34" s="699"/>
      <c r="DZ34" s="699"/>
      <c r="EA34" s="699"/>
      <c r="EB34" s="699"/>
      <c r="EC34" s="714"/>
    </row>
    <row r="35" spans="2:133" ht="11.25" customHeight="1" x14ac:dyDescent="0.15">
      <c r="B35" s="675" t="s">
        <v>326</v>
      </c>
      <c r="C35" s="676"/>
      <c r="D35" s="676"/>
      <c r="E35" s="676"/>
      <c r="F35" s="676"/>
      <c r="G35" s="676"/>
      <c r="H35" s="676"/>
      <c r="I35" s="676"/>
      <c r="J35" s="676"/>
      <c r="K35" s="676"/>
      <c r="L35" s="676"/>
      <c r="M35" s="676"/>
      <c r="N35" s="676"/>
      <c r="O35" s="676"/>
      <c r="P35" s="676"/>
      <c r="Q35" s="677"/>
      <c r="R35" s="678">
        <v>29595</v>
      </c>
      <c r="S35" s="679"/>
      <c r="T35" s="679"/>
      <c r="U35" s="679"/>
      <c r="V35" s="679"/>
      <c r="W35" s="679"/>
      <c r="X35" s="679"/>
      <c r="Y35" s="680"/>
      <c r="Z35" s="715">
        <v>0.7</v>
      </c>
      <c r="AA35" s="715"/>
      <c r="AB35" s="715"/>
      <c r="AC35" s="715"/>
      <c r="AD35" s="716" t="s">
        <v>243</v>
      </c>
      <c r="AE35" s="716"/>
      <c r="AF35" s="716"/>
      <c r="AG35" s="716"/>
      <c r="AH35" s="716"/>
      <c r="AI35" s="716"/>
      <c r="AJ35" s="716"/>
      <c r="AK35" s="716"/>
      <c r="AL35" s="681" t="s">
        <v>243</v>
      </c>
      <c r="AM35" s="682"/>
      <c r="AN35" s="682"/>
      <c r="AO35" s="717"/>
      <c r="AP35" s="235"/>
      <c r="AQ35" s="739" t="s">
        <v>327</v>
      </c>
      <c r="AR35" s="740"/>
      <c r="AS35" s="740"/>
      <c r="AT35" s="740"/>
      <c r="AU35" s="740"/>
      <c r="AV35" s="740"/>
      <c r="AW35" s="740"/>
      <c r="AX35" s="740"/>
      <c r="AY35" s="740"/>
      <c r="AZ35" s="740"/>
      <c r="BA35" s="740"/>
      <c r="BB35" s="740"/>
      <c r="BC35" s="740"/>
      <c r="BD35" s="740"/>
      <c r="BE35" s="740"/>
      <c r="BF35" s="741"/>
      <c r="BG35" s="739" t="s">
        <v>328</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329</v>
      </c>
      <c r="CE35" s="712"/>
      <c r="CF35" s="712"/>
      <c r="CG35" s="712"/>
      <c r="CH35" s="712"/>
      <c r="CI35" s="712"/>
      <c r="CJ35" s="712"/>
      <c r="CK35" s="712"/>
      <c r="CL35" s="712"/>
      <c r="CM35" s="712"/>
      <c r="CN35" s="712"/>
      <c r="CO35" s="712"/>
      <c r="CP35" s="712"/>
      <c r="CQ35" s="713"/>
      <c r="CR35" s="678">
        <v>107776</v>
      </c>
      <c r="CS35" s="697"/>
      <c r="CT35" s="697"/>
      <c r="CU35" s="697"/>
      <c r="CV35" s="697"/>
      <c r="CW35" s="697"/>
      <c r="CX35" s="697"/>
      <c r="CY35" s="698"/>
      <c r="CZ35" s="681">
        <v>2.6</v>
      </c>
      <c r="DA35" s="699"/>
      <c r="DB35" s="699"/>
      <c r="DC35" s="700"/>
      <c r="DD35" s="684">
        <v>101555</v>
      </c>
      <c r="DE35" s="697"/>
      <c r="DF35" s="697"/>
      <c r="DG35" s="697"/>
      <c r="DH35" s="697"/>
      <c r="DI35" s="697"/>
      <c r="DJ35" s="697"/>
      <c r="DK35" s="698"/>
      <c r="DL35" s="684">
        <v>95568</v>
      </c>
      <c r="DM35" s="697"/>
      <c r="DN35" s="697"/>
      <c r="DO35" s="697"/>
      <c r="DP35" s="697"/>
      <c r="DQ35" s="697"/>
      <c r="DR35" s="697"/>
      <c r="DS35" s="697"/>
      <c r="DT35" s="697"/>
      <c r="DU35" s="697"/>
      <c r="DV35" s="698"/>
      <c r="DW35" s="681">
        <v>4.2</v>
      </c>
      <c r="DX35" s="699"/>
      <c r="DY35" s="699"/>
      <c r="DZ35" s="699"/>
      <c r="EA35" s="699"/>
      <c r="EB35" s="699"/>
      <c r="EC35" s="714"/>
    </row>
    <row r="36" spans="2:133" ht="11.25" customHeight="1" x14ac:dyDescent="0.15">
      <c r="B36" s="675" t="s">
        <v>330</v>
      </c>
      <c r="C36" s="676"/>
      <c r="D36" s="676"/>
      <c r="E36" s="676"/>
      <c r="F36" s="676"/>
      <c r="G36" s="676"/>
      <c r="H36" s="676"/>
      <c r="I36" s="676"/>
      <c r="J36" s="676"/>
      <c r="K36" s="676"/>
      <c r="L36" s="676"/>
      <c r="M36" s="676"/>
      <c r="N36" s="676"/>
      <c r="O36" s="676"/>
      <c r="P36" s="676"/>
      <c r="Q36" s="677"/>
      <c r="R36" s="678">
        <v>480028</v>
      </c>
      <c r="S36" s="679"/>
      <c r="T36" s="679"/>
      <c r="U36" s="679"/>
      <c r="V36" s="679"/>
      <c r="W36" s="679"/>
      <c r="X36" s="679"/>
      <c r="Y36" s="680"/>
      <c r="Z36" s="715">
        <v>11.3</v>
      </c>
      <c r="AA36" s="715"/>
      <c r="AB36" s="715"/>
      <c r="AC36" s="715"/>
      <c r="AD36" s="716" t="s">
        <v>182</v>
      </c>
      <c r="AE36" s="716"/>
      <c r="AF36" s="716"/>
      <c r="AG36" s="716"/>
      <c r="AH36" s="716"/>
      <c r="AI36" s="716"/>
      <c r="AJ36" s="716"/>
      <c r="AK36" s="716"/>
      <c r="AL36" s="681" t="s">
        <v>243</v>
      </c>
      <c r="AM36" s="682"/>
      <c r="AN36" s="682"/>
      <c r="AO36" s="717"/>
      <c r="AP36" s="235"/>
      <c r="AQ36" s="730" t="s">
        <v>331</v>
      </c>
      <c r="AR36" s="731"/>
      <c r="AS36" s="731"/>
      <c r="AT36" s="731"/>
      <c r="AU36" s="731"/>
      <c r="AV36" s="731"/>
      <c r="AW36" s="731"/>
      <c r="AX36" s="731"/>
      <c r="AY36" s="732"/>
      <c r="AZ36" s="733">
        <v>546024</v>
      </c>
      <c r="BA36" s="734"/>
      <c r="BB36" s="734"/>
      <c r="BC36" s="734"/>
      <c r="BD36" s="734"/>
      <c r="BE36" s="734"/>
      <c r="BF36" s="735"/>
      <c r="BG36" s="736" t="s">
        <v>332</v>
      </c>
      <c r="BH36" s="737"/>
      <c r="BI36" s="737"/>
      <c r="BJ36" s="737"/>
      <c r="BK36" s="737"/>
      <c r="BL36" s="737"/>
      <c r="BM36" s="737"/>
      <c r="BN36" s="737"/>
      <c r="BO36" s="737"/>
      <c r="BP36" s="737"/>
      <c r="BQ36" s="737"/>
      <c r="BR36" s="737"/>
      <c r="BS36" s="737"/>
      <c r="BT36" s="737"/>
      <c r="BU36" s="738"/>
      <c r="BV36" s="733">
        <v>270</v>
      </c>
      <c r="BW36" s="734"/>
      <c r="BX36" s="734"/>
      <c r="BY36" s="734"/>
      <c r="BZ36" s="734"/>
      <c r="CA36" s="734"/>
      <c r="CB36" s="735"/>
      <c r="CD36" s="711" t="s">
        <v>333</v>
      </c>
      <c r="CE36" s="712"/>
      <c r="CF36" s="712"/>
      <c r="CG36" s="712"/>
      <c r="CH36" s="712"/>
      <c r="CI36" s="712"/>
      <c r="CJ36" s="712"/>
      <c r="CK36" s="712"/>
      <c r="CL36" s="712"/>
      <c r="CM36" s="712"/>
      <c r="CN36" s="712"/>
      <c r="CO36" s="712"/>
      <c r="CP36" s="712"/>
      <c r="CQ36" s="713"/>
      <c r="CR36" s="678">
        <v>543279</v>
      </c>
      <c r="CS36" s="679"/>
      <c r="CT36" s="679"/>
      <c r="CU36" s="679"/>
      <c r="CV36" s="679"/>
      <c r="CW36" s="679"/>
      <c r="CX36" s="679"/>
      <c r="CY36" s="680"/>
      <c r="CZ36" s="681">
        <v>13.3</v>
      </c>
      <c r="DA36" s="699"/>
      <c r="DB36" s="699"/>
      <c r="DC36" s="700"/>
      <c r="DD36" s="684">
        <v>363542</v>
      </c>
      <c r="DE36" s="679"/>
      <c r="DF36" s="679"/>
      <c r="DG36" s="679"/>
      <c r="DH36" s="679"/>
      <c r="DI36" s="679"/>
      <c r="DJ36" s="679"/>
      <c r="DK36" s="680"/>
      <c r="DL36" s="684">
        <v>234224</v>
      </c>
      <c r="DM36" s="679"/>
      <c r="DN36" s="679"/>
      <c r="DO36" s="679"/>
      <c r="DP36" s="679"/>
      <c r="DQ36" s="679"/>
      <c r="DR36" s="679"/>
      <c r="DS36" s="679"/>
      <c r="DT36" s="679"/>
      <c r="DU36" s="679"/>
      <c r="DV36" s="680"/>
      <c r="DW36" s="681">
        <v>10.199999999999999</v>
      </c>
      <c r="DX36" s="699"/>
      <c r="DY36" s="699"/>
      <c r="DZ36" s="699"/>
      <c r="EA36" s="699"/>
      <c r="EB36" s="699"/>
      <c r="EC36" s="714"/>
    </row>
    <row r="37" spans="2:133" ht="11.25" customHeight="1" x14ac:dyDescent="0.15">
      <c r="B37" s="675" t="s">
        <v>334</v>
      </c>
      <c r="C37" s="676"/>
      <c r="D37" s="676"/>
      <c r="E37" s="676"/>
      <c r="F37" s="676"/>
      <c r="G37" s="676"/>
      <c r="H37" s="676"/>
      <c r="I37" s="676"/>
      <c r="J37" s="676"/>
      <c r="K37" s="676"/>
      <c r="L37" s="676"/>
      <c r="M37" s="676"/>
      <c r="N37" s="676"/>
      <c r="O37" s="676"/>
      <c r="P37" s="676"/>
      <c r="Q37" s="677"/>
      <c r="R37" s="678">
        <v>97594</v>
      </c>
      <c r="S37" s="679"/>
      <c r="T37" s="679"/>
      <c r="U37" s="679"/>
      <c r="V37" s="679"/>
      <c r="W37" s="679"/>
      <c r="X37" s="679"/>
      <c r="Y37" s="680"/>
      <c r="Z37" s="715">
        <v>2.2999999999999998</v>
      </c>
      <c r="AA37" s="715"/>
      <c r="AB37" s="715"/>
      <c r="AC37" s="715"/>
      <c r="AD37" s="716" t="s">
        <v>243</v>
      </c>
      <c r="AE37" s="716"/>
      <c r="AF37" s="716"/>
      <c r="AG37" s="716"/>
      <c r="AH37" s="716"/>
      <c r="AI37" s="716"/>
      <c r="AJ37" s="716"/>
      <c r="AK37" s="716"/>
      <c r="AL37" s="681" t="s">
        <v>243</v>
      </c>
      <c r="AM37" s="682"/>
      <c r="AN37" s="682"/>
      <c r="AO37" s="717"/>
      <c r="AQ37" s="718" t="s">
        <v>335</v>
      </c>
      <c r="AR37" s="719"/>
      <c r="AS37" s="719"/>
      <c r="AT37" s="719"/>
      <c r="AU37" s="719"/>
      <c r="AV37" s="719"/>
      <c r="AW37" s="719"/>
      <c r="AX37" s="719"/>
      <c r="AY37" s="720"/>
      <c r="AZ37" s="678">
        <v>286544</v>
      </c>
      <c r="BA37" s="679"/>
      <c r="BB37" s="679"/>
      <c r="BC37" s="679"/>
      <c r="BD37" s="697"/>
      <c r="BE37" s="697"/>
      <c r="BF37" s="721"/>
      <c r="BG37" s="711" t="s">
        <v>336</v>
      </c>
      <c r="BH37" s="712"/>
      <c r="BI37" s="712"/>
      <c r="BJ37" s="712"/>
      <c r="BK37" s="712"/>
      <c r="BL37" s="712"/>
      <c r="BM37" s="712"/>
      <c r="BN37" s="712"/>
      <c r="BO37" s="712"/>
      <c r="BP37" s="712"/>
      <c r="BQ37" s="712"/>
      <c r="BR37" s="712"/>
      <c r="BS37" s="712"/>
      <c r="BT37" s="712"/>
      <c r="BU37" s="713"/>
      <c r="BV37" s="678">
        <v>270</v>
      </c>
      <c r="BW37" s="679"/>
      <c r="BX37" s="679"/>
      <c r="BY37" s="679"/>
      <c r="BZ37" s="679"/>
      <c r="CA37" s="679"/>
      <c r="CB37" s="722"/>
      <c r="CD37" s="711" t="s">
        <v>337</v>
      </c>
      <c r="CE37" s="712"/>
      <c r="CF37" s="712"/>
      <c r="CG37" s="712"/>
      <c r="CH37" s="712"/>
      <c r="CI37" s="712"/>
      <c r="CJ37" s="712"/>
      <c r="CK37" s="712"/>
      <c r="CL37" s="712"/>
      <c r="CM37" s="712"/>
      <c r="CN37" s="712"/>
      <c r="CO37" s="712"/>
      <c r="CP37" s="712"/>
      <c r="CQ37" s="713"/>
      <c r="CR37" s="678">
        <v>214662</v>
      </c>
      <c r="CS37" s="697"/>
      <c r="CT37" s="697"/>
      <c r="CU37" s="697"/>
      <c r="CV37" s="697"/>
      <c r="CW37" s="697"/>
      <c r="CX37" s="697"/>
      <c r="CY37" s="698"/>
      <c r="CZ37" s="681">
        <v>5.3</v>
      </c>
      <c r="DA37" s="699"/>
      <c r="DB37" s="699"/>
      <c r="DC37" s="700"/>
      <c r="DD37" s="684">
        <v>192964</v>
      </c>
      <c r="DE37" s="697"/>
      <c r="DF37" s="697"/>
      <c r="DG37" s="697"/>
      <c r="DH37" s="697"/>
      <c r="DI37" s="697"/>
      <c r="DJ37" s="697"/>
      <c r="DK37" s="698"/>
      <c r="DL37" s="684">
        <v>188154</v>
      </c>
      <c r="DM37" s="697"/>
      <c r="DN37" s="697"/>
      <c r="DO37" s="697"/>
      <c r="DP37" s="697"/>
      <c r="DQ37" s="697"/>
      <c r="DR37" s="697"/>
      <c r="DS37" s="697"/>
      <c r="DT37" s="697"/>
      <c r="DU37" s="697"/>
      <c r="DV37" s="698"/>
      <c r="DW37" s="681">
        <v>8.1999999999999993</v>
      </c>
      <c r="DX37" s="699"/>
      <c r="DY37" s="699"/>
      <c r="DZ37" s="699"/>
      <c r="EA37" s="699"/>
      <c r="EB37" s="699"/>
      <c r="EC37" s="714"/>
    </row>
    <row r="38" spans="2:133" ht="11.25" customHeight="1" x14ac:dyDescent="0.15">
      <c r="B38" s="675" t="s">
        <v>338</v>
      </c>
      <c r="C38" s="676"/>
      <c r="D38" s="676"/>
      <c r="E38" s="676"/>
      <c r="F38" s="676"/>
      <c r="G38" s="676"/>
      <c r="H38" s="676"/>
      <c r="I38" s="676"/>
      <c r="J38" s="676"/>
      <c r="K38" s="676"/>
      <c r="L38" s="676"/>
      <c r="M38" s="676"/>
      <c r="N38" s="676"/>
      <c r="O38" s="676"/>
      <c r="P38" s="676"/>
      <c r="Q38" s="677"/>
      <c r="R38" s="678">
        <v>79769</v>
      </c>
      <c r="S38" s="679"/>
      <c r="T38" s="679"/>
      <c r="U38" s="679"/>
      <c r="V38" s="679"/>
      <c r="W38" s="679"/>
      <c r="X38" s="679"/>
      <c r="Y38" s="680"/>
      <c r="Z38" s="715">
        <v>1.9</v>
      </c>
      <c r="AA38" s="715"/>
      <c r="AB38" s="715"/>
      <c r="AC38" s="715"/>
      <c r="AD38" s="716">
        <v>25</v>
      </c>
      <c r="AE38" s="716"/>
      <c r="AF38" s="716"/>
      <c r="AG38" s="716"/>
      <c r="AH38" s="716"/>
      <c r="AI38" s="716"/>
      <c r="AJ38" s="716"/>
      <c r="AK38" s="716"/>
      <c r="AL38" s="681">
        <v>0</v>
      </c>
      <c r="AM38" s="682"/>
      <c r="AN38" s="682"/>
      <c r="AO38" s="717"/>
      <c r="AQ38" s="718" t="s">
        <v>339</v>
      </c>
      <c r="AR38" s="719"/>
      <c r="AS38" s="719"/>
      <c r="AT38" s="719"/>
      <c r="AU38" s="719"/>
      <c r="AV38" s="719"/>
      <c r="AW38" s="719"/>
      <c r="AX38" s="719"/>
      <c r="AY38" s="720"/>
      <c r="AZ38" s="678">
        <v>30103</v>
      </c>
      <c r="BA38" s="679"/>
      <c r="BB38" s="679"/>
      <c r="BC38" s="679"/>
      <c r="BD38" s="697"/>
      <c r="BE38" s="697"/>
      <c r="BF38" s="721"/>
      <c r="BG38" s="711" t="s">
        <v>340</v>
      </c>
      <c r="BH38" s="712"/>
      <c r="BI38" s="712"/>
      <c r="BJ38" s="712"/>
      <c r="BK38" s="712"/>
      <c r="BL38" s="712"/>
      <c r="BM38" s="712"/>
      <c r="BN38" s="712"/>
      <c r="BO38" s="712"/>
      <c r="BP38" s="712"/>
      <c r="BQ38" s="712"/>
      <c r="BR38" s="712"/>
      <c r="BS38" s="712"/>
      <c r="BT38" s="712"/>
      <c r="BU38" s="713"/>
      <c r="BV38" s="678">
        <v>733</v>
      </c>
      <c r="BW38" s="679"/>
      <c r="BX38" s="679"/>
      <c r="BY38" s="679"/>
      <c r="BZ38" s="679"/>
      <c r="CA38" s="679"/>
      <c r="CB38" s="722"/>
      <c r="CD38" s="711" t="s">
        <v>341</v>
      </c>
      <c r="CE38" s="712"/>
      <c r="CF38" s="712"/>
      <c r="CG38" s="712"/>
      <c r="CH38" s="712"/>
      <c r="CI38" s="712"/>
      <c r="CJ38" s="712"/>
      <c r="CK38" s="712"/>
      <c r="CL38" s="712"/>
      <c r="CM38" s="712"/>
      <c r="CN38" s="712"/>
      <c r="CO38" s="712"/>
      <c r="CP38" s="712"/>
      <c r="CQ38" s="713"/>
      <c r="CR38" s="678">
        <v>542973</v>
      </c>
      <c r="CS38" s="679"/>
      <c r="CT38" s="679"/>
      <c r="CU38" s="679"/>
      <c r="CV38" s="679"/>
      <c r="CW38" s="679"/>
      <c r="CX38" s="679"/>
      <c r="CY38" s="680"/>
      <c r="CZ38" s="681">
        <v>13.3</v>
      </c>
      <c r="DA38" s="699"/>
      <c r="DB38" s="699"/>
      <c r="DC38" s="700"/>
      <c r="DD38" s="684">
        <v>507077</v>
      </c>
      <c r="DE38" s="679"/>
      <c r="DF38" s="679"/>
      <c r="DG38" s="679"/>
      <c r="DH38" s="679"/>
      <c r="DI38" s="679"/>
      <c r="DJ38" s="679"/>
      <c r="DK38" s="680"/>
      <c r="DL38" s="684">
        <v>455926</v>
      </c>
      <c r="DM38" s="679"/>
      <c r="DN38" s="679"/>
      <c r="DO38" s="679"/>
      <c r="DP38" s="679"/>
      <c r="DQ38" s="679"/>
      <c r="DR38" s="679"/>
      <c r="DS38" s="679"/>
      <c r="DT38" s="679"/>
      <c r="DU38" s="679"/>
      <c r="DV38" s="680"/>
      <c r="DW38" s="681">
        <v>19.8</v>
      </c>
      <c r="DX38" s="699"/>
      <c r="DY38" s="699"/>
      <c r="DZ38" s="699"/>
      <c r="EA38" s="699"/>
      <c r="EB38" s="699"/>
      <c r="EC38" s="714"/>
    </row>
    <row r="39" spans="2:133" ht="11.25" customHeight="1" x14ac:dyDescent="0.15">
      <c r="B39" s="675" t="s">
        <v>342</v>
      </c>
      <c r="C39" s="676"/>
      <c r="D39" s="676"/>
      <c r="E39" s="676"/>
      <c r="F39" s="676"/>
      <c r="G39" s="676"/>
      <c r="H39" s="676"/>
      <c r="I39" s="676"/>
      <c r="J39" s="676"/>
      <c r="K39" s="676"/>
      <c r="L39" s="676"/>
      <c r="M39" s="676"/>
      <c r="N39" s="676"/>
      <c r="O39" s="676"/>
      <c r="P39" s="676"/>
      <c r="Q39" s="677"/>
      <c r="R39" s="678">
        <v>723343</v>
      </c>
      <c r="S39" s="679"/>
      <c r="T39" s="679"/>
      <c r="U39" s="679"/>
      <c r="V39" s="679"/>
      <c r="W39" s="679"/>
      <c r="X39" s="679"/>
      <c r="Y39" s="680"/>
      <c r="Z39" s="715">
        <v>17</v>
      </c>
      <c r="AA39" s="715"/>
      <c r="AB39" s="715"/>
      <c r="AC39" s="715"/>
      <c r="AD39" s="716" t="s">
        <v>243</v>
      </c>
      <c r="AE39" s="716"/>
      <c r="AF39" s="716"/>
      <c r="AG39" s="716"/>
      <c r="AH39" s="716"/>
      <c r="AI39" s="716"/>
      <c r="AJ39" s="716"/>
      <c r="AK39" s="716"/>
      <c r="AL39" s="681" t="s">
        <v>243</v>
      </c>
      <c r="AM39" s="682"/>
      <c r="AN39" s="682"/>
      <c r="AO39" s="717"/>
      <c r="AQ39" s="718" t="s">
        <v>343</v>
      </c>
      <c r="AR39" s="719"/>
      <c r="AS39" s="719"/>
      <c r="AT39" s="719"/>
      <c r="AU39" s="719"/>
      <c r="AV39" s="719"/>
      <c r="AW39" s="719"/>
      <c r="AX39" s="719"/>
      <c r="AY39" s="720"/>
      <c r="AZ39" s="678">
        <v>3051</v>
      </c>
      <c r="BA39" s="679"/>
      <c r="BB39" s="679"/>
      <c r="BC39" s="679"/>
      <c r="BD39" s="697"/>
      <c r="BE39" s="697"/>
      <c r="BF39" s="721"/>
      <c r="BG39" s="711" t="s">
        <v>344</v>
      </c>
      <c r="BH39" s="712"/>
      <c r="BI39" s="712"/>
      <c r="BJ39" s="712"/>
      <c r="BK39" s="712"/>
      <c r="BL39" s="712"/>
      <c r="BM39" s="712"/>
      <c r="BN39" s="712"/>
      <c r="BO39" s="712"/>
      <c r="BP39" s="712"/>
      <c r="BQ39" s="712"/>
      <c r="BR39" s="712"/>
      <c r="BS39" s="712"/>
      <c r="BT39" s="712"/>
      <c r="BU39" s="713"/>
      <c r="BV39" s="678">
        <v>1179</v>
      </c>
      <c r="BW39" s="679"/>
      <c r="BX39" s="679"/>
      <c r="BY39" s="679"/>
      <c r="BZ39" s="679"/>
      <c r="CA39" s="679"/>
      <c r="CB39" s="722"/>
      <c r="CD39" s="711" t="s">
        <v>345</v>
      </c>
      <c r="CE39" s="712"/>
      <c r="CF39" s="712"/>
      <c r="CG39" s="712"/>
      <c r="CH39" s="712"/>
      <c r="CI39" s="712"/>
      <c r="CJ39" s="712"/>
      <c r="CK39" s="712"/>
      <c r="CL39" s="712"/>
      <c r="CM39" s="712"/>
      <c r="CN39" s="712"/>
      <c r="CO39" s="712"/>
      <c r="CP39" s="712"/>
      <c r="CQ39" s="713"/>
      <c r="CR39" s="678">
        <v>117633</v>
      </c>
      <c r="CS39" s="697"/>
      <c r="CT39" s="697"/>
      <c r="CU39" s="697"/>
      <c r="CV39" s="697"/>
      <c r="CW39" s="697"/>
      <c r="CX39" s="697"/>
      <c r="CY39" s="698"/>
      <c r="CZ39" s="681">
        <v>2.9</v>
      </c>
      <c r="DA39" s="699"/>
      <c r="DB39" s="699"/>
      <c r="DC39" s="700"/>
      <c r="DD39" s="684">
        <v>85113</v>
      </c>
      <c r="DE39" s="697"/>
      <c r="DF39" s="697"/>
      <c r="DG39" s="697"/>
      <c r="DH39" s="697"/>
      <c r="DI39" s="697"/>
      <c r="DJ39" s="697"/>
      <c r="DK39" s="698"/>
      <c r="DL39" s="684" t="s">
        <v>138</v>
      </c>
      <c r="DM39" s="697"/>
      <c r="DN39" s="697"/>
      <c r="DO39" s="697"/>
      <c r="DP39" s="697"/>
      <c r="DQ39" s="697"/>
      <c r="DR39" s="697"/>
      <c r="DS39" s="697"/>
      <c r="DT39" s="697"/>
      <c r="DU39" s="697"/>
      <c r="DV39" s="698"/>
      <c r="DW39" s="681" t="s">
        <v>182</v>
      </c>
      <c r="DX39" s="699"/>
      <c r="DY39" s="699"/>
      <c r="DZ39" s="699"/>
      <c r="EA39" s="699"/>
      <c r="EB39" s="699"/>
      <c r="EC39" s="714"/>
    </row>
    <row r="40" spans="2:133" ht="11.25" customHeight="1" x14ac:dyDescent="0.15">
      <c r="B40" s="675" t="s">
        <v>346</v>
      </c>
      <c r="C40" s="676"/>
      <c r="D40" s="676"/>
      <c r="E40" s="676"/>
      <c r="F40" s="676"/>
      <c r="G40" s="676"/>
      <c r="H40" s="676"/>
      <c r="I40" s="676"/>
      <c r="J40" s="676"/>
      <c r="K40" s="676"/>
      <c r="L40" s="676"/>
      <c r="M40" s="676"/>
      <c r="N40" s="676"/>
      <c r="O40" s="676"/>
      <c r="P40" s="676"/>
      <c r="Q40" s="677"/>
      <c r="R40" s="678" t="s">
        <v>182</v>
      </c>
      <c r="S40" s="679"/>
      <c r="T40" s="679"/>
      <c r="U40" s="679"/>
      <c r="V40" s="679"/>
      <c r="W40" s="679"/>
      <c r="X40" s="679"/>
      <c r="Y40" s="680"/>
      <c r="Z40" s="715" t="s">
        <v>243</v>
      </c>
      <c r="AA40" s="715"/>
      <c r="AB40" s="715"/>
      <c r="AC40" s="715"/>
      <c r="AD40" s="716" t="s">
        <v>182</v>
      </c>
      <c r="AE40" s="716"/>
      <c r="AF40" s="716"/>
      <c r="AG40" s="716"/>
      <c r="AH40" s="716"/>
      <c r="AI40" s="716"/>
      <c r="AJ40" s="716"/>
      <c r="AK40" s="716"/>
      <c r="AL40" s="681" t="s">
        <v>243</v>
      </c>
      <c r="AM40" s="682"/>
      <c r="AN40" s="682"/>
      <c r="AO40" s="717"/>
      <c r="AQ40" s="718" t="s">
        <v>347</v>
      </c>
      <c r="AR40" s="719"/>
      <c r="AS40" s="719"/>
      <c r="AT40" s="719"/>
      <c r="AU40" s="719"/>
      <c r="AV40" s="719"/>
      <c r="AW40" s="719"/>
      <c r="AX40" s="719"/>
      <c r="AY40" s="720"/>
      <c r="AZ40" s="678">
        <v>3004</v>
      </c>
      <c r="BA40" s="679"/>
      <c r="BB40" s="679"/>
      <c r="BC40" s="679"/>
      <c r="BD40" s="697"/>
      <c r="BE40" s="697"/>
      <c r="BF40" s="721"/>
      <c r="BG40" s="723" t="s">
        <v>348</v>
      </c>
      <c r="BH40" s="724"/>
      <c r="BI40" s="724"/>
      <c r="BJ40" s="724"/>
      <c r="BK40" s="724"/>
      <c r="BL40" s="236"/>
      <c r="BM40" s="712" t="s">
        <v>349</v>
      </c>
      <c r="BN40" s="712"/>
      <c r="BO40" s="712"/>
      <c r="BP40" s="712"/>
      <c r="BQ40" s="712"/>
      <c r="BR40" s="712"/>
      <c r="BS40" s="712"/>
      <c r="BT40" s="712"/>
      <c r="BU40" s="713"/>
      <c r="BV40" s="678">
        <v>97</v>
      </c>
      <c r="BW40" s="679"/>
      <c r="BX40" s="679"/>
      <c r="BY40" s="679"/>
      <c r="BZ40" s="679"/>
      <c r="CA40" s="679"/>
      <c r="CB40" s="722"/>
      <c r="CD40" s="711" t="s">
        <v>350</v>
      </c>
      <c r="CE40" s="712"/>
      <c r="CF40" s="712"/>
      <c r="CG40" s="712"/>
      <c r="CH40" s="712"/>
      <c r="CI40" s="712"/>
      <c r="CJ40" s="712"/>
      <c r="CK40" s="712"/>
      <c r="CL40" s="712"/>
      <c r="CM40" s="712"/>
      <c r="CN40" s="712"/>
      <c r="CO40" s="712"/>
      <c r="CP40" s="712"/>
      <c r="CQ40" s="713"/>
      <c r="CR40" s="678">
        <v>59098</v>
      </c>
      <c r="CS40" s="679"/>
      <c r="CT40" s="679"/>
      <c r="CU40" s="679"/>
      <c r="CV40" s="679"/>
      <c r="CW40" s="679"/>
      <c r="CX40" s="679"/>
      <c r="CY40" s="680"/>
      <c r="CZ40" s="681">
        <v>1.4</v>
      </c>
      <c r="DA40" s="699"/>
      <c r="DB40" s="699"/>
      <c r="DC40" s="700"/>
      <c r="DD40" s="684">
        <v>40000</v>
      </c>
      <c r="DE40" s="679"/>
      <c r="DF40" s="679"/>
      <c r="DG40" s="679"/>
      <c r="DH40" s="679"/>
      <c r="DI40" s="679"/>
      <c r="DJ40" s="679"/>
      <c r="DK40" s="680"/>
      <c r="DL40" s="684" t="s">
        <v>243</v>
      </c>
      <c r="DM40" s="679"/>
      <c r="DN40" s="679"/>
      <c r="DO40" s="679"/>
      <c r="DP40" s="679"/>
      <c r="DQ40" s="679"/>
      <c r="DR40" s="679"/>
      <c r="DS40" s="679"/>
      <c r="DT40" s="679"/>
      <c r="DU40" s="679"/>
      <c r="DV40" s="680"/>
      <c r="DW40" s="681" t="s">
        <v>243</v>
      </c>
      <c r="DX40" s="699"/>
      <c r="DY40" s="699"/>
      <c r="DZ40" s="699"/>
      <c r="EA40" s="699"/>
      <c r="EB40" s="699"/>
      <c r="EC40" s="714"/>
    </row>
    <row r="41" spans="2:133" ht="11.25" customHeight="1" x14ac:dyDescent="0.15">
      <c r="B41" s="675" t="s">
        <v>351</v>
      </c>
      <c r="C41" s="676"/>
      <c r="D41" s="676"/>
      <c r="E41" s="676"/>
      <c r="F41" s="676"/>
      <c r="G41" s="676"/>
      <c r="H41" s="676"/>
      <c r="I41" s="676"/>
      <c r="J41" s="676"/>
      <c r="K41" s="676"/>
      <c r="L41" s="676"/>
      <c r="M41" s="676"/>
      <c r="N41" s="676"/>
      <c r="O41" s="676"/>
      <c r="P41" s="676"/>
      <c r="Q41" s="677"/>
      <c r="R41" s="678">
        <v>65643</v>
      </c>
      <c r="S41" s="679"/>
      <c r="T41" s="679"/>
      <c r="U41" s="679"/>
      <c r="V41" s="679"/>
      <c r="W41" s="679"/>
      <c r="X41" s="679"/>
      <c r="Y41" s="680"/>
      <c r="Z41" s="715">
        <v>1.5</v>
      </c>
      <c r="AA41" s="715"/>
      <c r="AB41" s="715"/>
      <c r="AC41" s="715"/>
      <c r="AD41" s="716" t="s">
        <v>138</v>
      </c>
      <c r="AE41" s="716"/>
      <c r="AF41" s="716"/>
      <c r="AG41" s="716"/>
      <c r="AH41" s="716"/>
      <c r="AI41" s="716"/>
      <c r="AJ41" s="716"/>
      <c r="AK41" s="716"/>
      <c r="AL41" s="681" t="s">
        <v>182</v>
      </c>
      <c r="AM41" s="682"/>
      <c r="AN41" s="682"/>
      <c r="AO41" s="717"/>
      <c r="AQ41" s="718" t="s">
        <v>352</v>
      </c>
      <c r="AR41" s="719"/>
      <c r="AS41" s="719"/>
      <c r="AT41" s="719"/>
      <c r="AU41" s="719"/>
      <c r="AV41" s="719"/>
      <c r="AW41" s="719"/>
      <c r="AX41" s="719"/>
      <c r="AY41" s="720"/>
      <c r="AZ41" s="678">
        <v>40986</v>
      </c>
      <c r="BA41" s="679"/>
      <c r="BB41" s="679"/>
      <c r="BC41" s="679"/>
      <c r="BD41" s="697"/>
      <c r="BE41" s="697"/>
      <c r="BF41" s="721"/>
      <c r="BG41" s="723"/>
      <c r="BH41" s="724"/>
      <c r="BI41" s="724"/>
      <c r="BJ41" s="724"/>
      <c r="BK41" s="724"/>
      <c r="BL41" s="236"/>
      <c r="BM41" s="712" t="s">
        <v>353</v>
      </c>
      <c r="BN41" s="712"/>
      <c r="BO41" s="712"/>
      <c r="BP41" s="712"/>
      <c r="BQ41" s="712"/>
      <c r="BR41" s="712"/>
      <c r="BS41" s="712"/>
      <c r="BT41" s="712"/>
      <c r="BU41" s="713"/>
      <c r="BV41" s="678">
        <v>2</v>
      </c>
      <c r="BW41" s="679"/>
      <c r="BX41" s="679"/>
      <c r="BY41" s="679"/>
      <c r="BZ41" s="679"/>
      <c r="CA41" s="679"/>
      <c r="CB41" s="722"/>
      <c r="CD41" s="711" t="s">
        <v>354</v>
      </c>
      <c r="CE41" s="712"/>
      <c r="CF41" s="712"/>
      <c r="CG41" s="712"/>
      <c r="CH41" s="712"/>
      <c r="CI41" s="712"/>
      <c r="CJ41" s="712"/>
      <c r="CK41" s="712"/>
      <c r="CL41" s="712"/>
      <c r="CM41" s="712"/>
      <c r="CN41" s="712"/>
      <c r="CO41" s="712"/>
      <c r="CP41" s="712"/>
      <c r="CQ41" s="713"/>
      <c r="CR41" s="678" t="s">
        <v>243</v>
      </c>
      <c r="CS41" s="697"/>
      <c r="CT41" s="697"/>
      <c r="CU41" s="697"/>
      <c r="CV41" s="697"/>
      <c r="CW41" s="697"/>
      <c r="CX41" s="697"/>
      <c r="CY41" s="698"/>
      <c r="CZ41" s="681" t="s">
        <v>182</v>
      </c>
      <c r="DA41" s="699"/>
      <c r="DB41" s="699"/>
      <c r="DC41" s="700"/>
      <c r="DD41" s="684" t="s">
        <v>243</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355</v>
      </c>
      <c r="C42" s="660"/>
      <c r="D42" s="660"/>
      <c r="E42" s="660"/>
      <c r="F42" s="660"/>
      <c r="G42" s="660"/>
      <c r="H42" s="660"/>
      <c r="I42" s="660"/>
      <c r="J42" s="660"/>
      <c r="K42" s="660"/>
      <c r="L42" s="660"/>
      <c r="M42" s="660"/>
      <c r="N42" s="660"/>
      <c r="O42" s="660"/>
      <c r="P42" s="660"/>
      <c r="Q42" s="661"/>
      <c r="R42" s="662">
        <v>4245692</v>
      </c>
      <c r="S42" s="701"/>
      <c r="T42" s="701"/>
      <c r="U42" s="701"/>
      <c r="V42" s="701"/>
      <c r="W42" s="701"/>
      <c r="X42" s="701"/>
      <c r="Y42" s="703"/>
      <c r="Z42" s="704">
        <v>100</v>
      </c>
      <c r="AA42" s="704"/>
      <c r="AB42" s="704"/>
      <c r="AC42" s="704"/>
      <c r="AD42" s="705">
        <v>2232647</v>
      </c>
      <c r="AE42" s="705"/>
      <c r="AF42" s="705"/>
      <c r="AG42" s="705"/>
      <c r="AH42" s="705"/>
      <c r="AI42" s="705"/>
      <c r="AJ42" s="705"/>
      <c r="AK42" s="705"/>
      <c r="AL42" s="665">
        <v>100</v>
      </c>
      <c r="AM42" s="706"/>
      <c r="AN42" s="706"/>
      <c r="AO42" s="707"/>
      <c r="AQ42" s="708" t="s">
        <v>356</v>
      </c>
      <c r="AR42" s="709"/>
      <c r="AS42" s="709"/>
      <c r="AT42" s="709"/>
      <c r="AU42" s="709"/>
      <c r="AV42" s="709"/>
      <c r="AW42" s="709"/>
      <c r="AX42" s="709"/>
      <c r="AY42" s="710"/>
      <c r="AZ42" s="662">
        <v>182336</v>
      </c>
      <c r="BA42" s="701"/>
      <c r="BB42" s="701"/>
      <c r="BC42" s="701"/>
      <c r="BD42" s="663"/>
      <c r="BE42" s="663"/>
      <c r="BF42" s="727"/>
      <c r="BG42" s="725"/>
      <c r="BH42" s="726"/>
      <c r="BI42" s="726"/>
      <c r="BJ42" s="726"/>
      <c r="BK42" s="726"/>
      <c r="BL42" s="237"/>
      <c r="BM42" s="728" t="s">
        <v>357</v>
      </c>
      <c r="BN42" s="728"/>
      <c r="BO42" s="728"/>
      <c r="BP42" s="728"/>
      <c r="BQ42" s="728"/>
      <c r="BR42" s="728"/>
      <c r="BS42" s="728"/>
      <c r="BT42" s="728"/>
      <c r="BU42" s="729"/>
      <c r="BV42" s="662">
        <v>314</v>
      </c>
      <c r="BW42" s="701"/>
      <c r="BX42" s="701"/>
      <c r="BY42" s="701"/>
      <c r="BZ42" s="701"/>
      <c r="CA42" s="701"/>
      <c r="CB42" s="702"/>
      <c r="CD42" s="675" t="s">
        <v>358</v>
      </c>
      <c r="CE42" s="676"/>
      <c r="CF42" s="676"/>
      <c r="CG42" s="676"/>
      <c r="CH42" s="676"/>
      <c r="CI42" s="676"/>
      <c r="CJ42" s="676"/>
      <c r="CK42" s="676"/>
      <c r="CL42" s="676"/>
      <c r="CM42" s="676"/>
      <c r="CN42" s="676"/>
      <c r="CO42" s="676"/>
      <c r="CP42" s="676"/>
      <c r="CQ42" s="677"/>
      <c r="CR42" s="678">
        <v>946694</v>
      </c>
      <c r="CS42" s="679"/>
      <c r="CT42" s="679"/>
      <c r="CU42" s="679"/>
      <c r="CV42" s="679"/>
      <c r="CW42" s="679"/>
      <c r="CX42" s="679"/>
      <c r="CY42" s="680"/>
      <c r="CZ42" s="681">
        <v>23.2</v>
      </c>
      <c r="DA42" s="682"/>
      <c r="DB42" s="682"/>
      <c r="DC42" s="683"/>
      <c r="DD42" s="684">
        <v>119267</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359</v>
      </c>
      <c r="CE43" s="676"/>
      <c r="CF43" s="676"/>
      <c r="CG43" s="676"/>
      <c r="CH43" s="676"/>
      <c r="CI43" s="676"/>
      <c r="CJ43" s="676"/>
      <c r="CK43" s="676"/>
      <c r="CL43" s="676"/>
      <c r="CM43" s="676"/>
      <c r="CN43" s="676"/>
      <c r="CO43" s="676"/>
      <c r="CP43" s="676"/>
      <c r="CQ43" s="677"/>
      <c r="CR43" s="678" t="s">
        <v>243</v>
      </c>
      <c r="CS43" s="697"/>
      <c r="CT43" s="697"/>
      <c r="CU43" s="697"/>
      <c r="CV43" s="697"/>
      <c r="CW43" s="697"/>
      <c r="CX43" s="697"/>
      <c r="CY43" s="698"/>
      <c r="CZ43" s="681" t="s">
        <v>243</v>
      </c>
      <c r="DA43" s="699"/>
      <c r="DB43" s="699"/>
      <c r="DC43" s="700"/>
      <c r="DD43" s="684" t="s">
        <v>243</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308</v>
      </c>
      <c r="CE44" s="692"/>
      <c r="CF44" s="675" t="s">
        <v>360</v>
      </c>
      <c r="CG44" s="676"/>
      <c r="CH44" s="676"/>
      <c r="CI44" s="676"/>
      <c r="CJ44" s="676"/>
      <c r="CK44" s="676"/>
      <c r="CL44" s="676"/>
      <c r="CM44" s="676"/>
      <c r="CN44" s="676"/>
      <c r="CO44" s="676"/>
      <c r="CP44" s="676"/>
      <c r="CQ44" s="677"/>
      <c r="CR44" s="678">
        <v>943793</v>
      </c>
      <c r="CS44" s="679"/>
      <c r="CT44" s="679"/>
      <c r="CU44" s="679"/>
      <c r="CV44" s="679"/>
      <c r="CW44" s="679"/>
      <c r="CX44" s="679"/>
      <c r="CY44" s="680"/>
      <c r="CZ44" s="681">
        <v>23.1</v>
      </c>
      <c r="DA44" s="682"/>
      <c r="DB44" s="682"/>
      <c r="DC44" s="683"/>
      <c r="DD44" s="684">
        <v>116654</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361</v>
      </c>
      <c r="CG45" s="676"/>
      <c r="CH45" s="676"/>
      <c r="CI45" s="676"/>
      <c r="CJ45" s="676"/>
      <c r="CK45" s="676"/>
      <c r="CL45" s="676"/>
      <c r="CM45" s="676"/>
      <c r="CN45" s="676"/>
      <c r="CO45" s="676"/>
      <c r="CP45" s="676"/>
      <c r="CQ45" s="677"/>
      <c r="CR45" s="678">
        <v>105618</v>
      </c>
      <c r="CS45" s="697"/>
      <c r="CT45" s="697"/>
      <c r="CU45" s="697"/>
      <c r="CV45" s="697"/>
      <c r="CW45" s="697"/>
      <c r="CX45" s="697"/>
      <c r="CY45" s="698"/>
      <c r="CZ45" s="681">
        <v>2.6</v>
      </c>
      <c r="DA45" s="699"/>
      <c r="DB45" s="699"/>
      <c r="DC45" s="700"/>
      <c r="DD45" s="684">
        <v>15191</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362</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363</v>
      </c>
      <c r="CG46" s="676"/>
      <c r="CH46" s="676"/>
      <c r="CI46" s="676"/>
      <c r="CJ46" s="676"/>
      <c r="CK46" s="676"/>
      <c r="CL46" s="676"/>
      <c r="CM46" s="676"/>
      <c r="CN46" s="676"/>
      <c r="CO46" s="676"/>
      <c r="CP46" s="676"/>
      <c r="CQ46" s="677"/>
      <c r="CR46" s="678">
        <v>837399</v>
      </c>
      <c r="CS46" s="679"/>
      <c r="CT46" s="679"/>
      <c r="CU46" s="679"/>
      <c r="CV46" s="679"/>
      <c r="CW46" s="679"/>
      <c r="CX46" s="679"/>
      <c r="CY46" s="680"/>
      <c r="CZ46" s="681">
        <v>20.5</v>
      </c>
      <c r="DA46" s="682"/>
      <c r="DB46" s="682"/>
      <c r="DC46" s="683"/>
      <c r="DD46" s="684">
        <v>100687</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364</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365</v>
      </c>
      <c r="CG47" s="676"/>
      <c r="CH47" s="676"/>
      <c r="CI47" s="676"/>
      <c r="CJ47" s="676"/>
      <c r="CK47" s="676"/>
      <c r="CL47" s="676"/>
      <c r="CM47" s="676"/>
      <c r="CN47" s="676"/>
      <c r="CO47" s="676"/>
      <c r="CP47" s="676"/>
      <c r="CQ47" s="677"/>
      <c r="CR47" s="678">
        <v>2901</v>
      </c>
      <c r="CS47" s="697"/>
      <c r="CT47" s="697"/>
      <c r="CU47" s="697"/>
      <c r="CV47" s="697"/>
      <c r="CW47" s="697"/>
      <c r="CX47" s="697"/>
      <c r="CY47" s="698"/>
      <c r="CZ47" s="681">
        <v>0.1</v>
      </c>
      <c r="DA47" s="699"/>
      <c r="DB47" s="699"/>
      <c r="DC47" s="700"/>
      <c r="DD47" s="684">
        <v>2613</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366</v>
      </c>
      <c r="CD48" s="695"/>
      <c r="CE48" s="696"/>
      <c r="CF48" s="675" t="s">
        <v>367</v>
      </c>
      <c r="CG48" s="676"/>
      <c r="CH48" s="676"/>
      <c r="CI48" s="676"/>
      <c r="CJ48" s="676"/>
      <c r="CK48" s="676"/>
      <c r="CL48" s="676"/>
      <c r="CM48" s="676"/>
      <c r="CN48" s="676"/>
      <c r="CO48" s="676"/>
      <c r="CP48" s="676"/>
      <c r="CQ48" s="677"/>
      <c r="CR48" s="678" t="s">
        <v>243</v>
      </c>
      <c r="CS48" s="679"/>
      <c r="CT48" s="679"/>
      <c r="CU48" s="679"/>
      <c r="CV48" s="679"/>
      <c r="CW48" s="679"/>
      <c r="CX48" s="679"/>
      <c r="CY48" s="680"/>
      <c r="CZ48" s="681" t="s">
        <v>243</v>
      </c>
      <c r="DA48" s="682"/>
      <c r="DB48" s="682"/>
      <c r="DC48" s="683"/>
      <c r="DD48" s="684" t="s">
        <v>243</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368</v>
      </c>
      <c r="CE49" s="660"/>
      <c r="CF49" s="660"/>
      <c r="CG49" s="660"/>
      <c r="CH49" s="660"/>
      <c r="CI49" s="660"/>
      <c r="CJ49" s="660"/>
      <c r="CK49" s="660"/>
      <c r="CL49" s="660"/>
      <c r="CM49" s="660"/>
      <c r="CN49" s="660"/>
      <c r="CO49" s="660"/>
      <c r="CP49" s="660"/>
      <c r="CQ49" s="661"/>
      <c r="CR49" s="662">
        <v>4082157</v>
      </c>
      <c r="CS49" s="663"/>
      <c r="CT49" s="663"/>
      <c r="CU49" s="663"/>
      <c r="CV49" s="663"/>
      <c r="CW49" s="663"/>
      <c r="CX49" s="663"/>
      <c r="CY49" s="664"/>
      <c r="CZ49" s="665">
        <v>100</v>
      </c>
      <c r="DA49" s="666"/>
      <c r="DB49" s="666"/>
      <c r="DC49" s="667"/>
      <c r="DD49" s="668">
        <v>2631662</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mTxvze5aticdJyerFocFZOLeL5Z/TSHxCxl+elYT34wa+B1WwMM+yXAV8apcmGt38ctoyx7gfch3UzK4YVRuJQ==" saltValue="CK9PoC0gK/J/ol0JhWV9l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8" scale="9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369</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370</v>
      </c>
      <c r="DK2" s="1204"/>
      <c r="DL2" s="1204"/>
      <c r="DM2" s="1204"/>
      <c r="DN2" s="1204"/>
      <c r="DO2" s="1205"/>
      <c r="DP2" s="250"/>
      <c r="DQ2" s="1203" t="s">
        <v>371</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372</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373</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374</v>
      </c>
      <c r="B5" s="1089"/>
      <c r="C5" s="1089"/>
      <c r="D5" s="1089"/>
      <c r="E5" s="1089"/>
      <c r="F5" s="1089"/>
      <c r="G5" s="1089"/>
      <c r="H5" s="1089"/>
      <c r="I5" s="1089"/>
      <c r="J5" s="1089"/>
      <c r="K5" s="1089"/>
      <c r="L5" s="1089"/>
      <c r="M5" s="1089"/>
      <c r="N5" s="1089"/>
      <c r="O5" s="1089"/>
      <c r="P5" s="1090"/>
      <c r="Q5" s="1094" t="s">
        <v>375</v>
      </c>
      <c r="R5" s="1095"/>
      <c r="S5" s="1095"/>
      <c r="T5" s="1095"/>
      <c r="U5" s="1096"/>
      <c r="V5" s="1094" t="s">
        <v>376</v>
      </c>
      <c r="W5" s="1095"/>
      <c r="X5" s="1095"/>
      <c r="Y5" s="1095"/>
      <c r="Z5" s="1096"/>
      <c r="AA5" s="1094" t="s">
        <v>377</v>
      </c>
      <c r="AB5" s="1095"/>
      <c r="AC5" s="1095"/>
      <c r="AD5" s="1095"/>
      <c r="AE5" s="1095"/>
      <c r="AF5" s="1206" t="s">
        <v>378</v>
      </c>
      <c r="AG5" s="1095"/>
      <c r="AH5" s="1095"/>
      <c r="AI5" s="1095"/>
      <c r="AJ5" s="1110"/>
      <c r="AK5" s="1095" t="s">
        <v>379</v>
      </c>
      <c r="AL5" s="1095"/>
      <c r="AM5" s="1095"/>
      <c r="AN5" s="1095"/>
      <c r="AO5" s="1096"/>
      <c r="AP5" s="1094" t="s">
        <v>380</v>
      </c>
      <c r="AQ5" s="1095"/>
      <c r="AR5" s="1095"/>
      <c r="AS5" s="1095"/>
      <c r="AT5" s="1096"/>
      <c r="AU5" s="1094" t="s">
        <v>381</v>
      </c>
      <c r="AV5" s="1095"/>
      <c r="AW5" s="1095"/>
      <c r="AX5" s="1095"/>
      <c r="AY5" s="1110"/>
      <c r="AZ5" s="257"/>
      <c r="BA5" s="257"/>
      <c r="BB5" s="257"/>
      <c r="BC5" s="257"/>
      <c r="BD5" s="257"/>
      <c r="BE5" s="258"/>
      <c r="BF5" s="258"/>
      <c r="BG5" s="258"/>
      <c r="BH5" s="258"/>
      <c r="BI5" s="258"/>
      <c r="BJ5" s="258"/>
      <c r="BK5" s="258"/>
      <c r="BL5" s="258"/>
      <c r="BM5" s="258"/>
      <c r="BN5" s="258"/>
      <c r="BO5" s="258"/>
      <c r="BP5" s="258"/>
      <c r="BQ5" s="1088" t="s">
        <v>382</v>
      </c>
      <c r="BR5" s="1089"/>
      <c r="BS5" s="1089"/>
      <c r="BT5" s="1089"/>
      <c r="BU5" s="1089"/>
      <c r="BV5" s="1089"/>
      <c r="BW5" s="1089"/>
      <c r="BX5" s="1089"/>
      <c r="BY5" s="1089"/>
      <c r="BZ5" s="1089"/>
      <c r="CA5" s="1089"/>
      <c r="CB5" s="1089"/>
      <c r="CC5" s="1089"/>
      <c r="CD5" s="1089"/>
      <c r="CE5" s="1089"/>
      <c r="CF5" s="1089"/>
      <c r="CG5" s="1090"/>
      <c r="CH5" s="1094" t="s">
        <v>383</v>
      </c>
      <c r="CI5" s="1095"/>
      <c r="CJ5" s="1095"/>
      <c r="CK5" s="1095"/>
      <c r="CL5" s="1096"/>
      <c r="CM5" s="1094" t="s">
        <v>384</v>
      </c>
      <c r="CN5" s="1095"/>
      <c r="CO5" s="1095"/>
      <c r="CP5" s="1095"/>
      <c r="CQ5" s="1096"/>
      <c r="CR5" s="1094" t="s">
        <v>385</v>
      </c>
      <c r="CS5" s="1095"/>
      <c r="CT5" s="1095"/>
      <c r="CU5" s="1095"/>
      <c r="CV5" s="1096"/>
      <c r="CW5" s="1094" t="s">
        <v>386</v>
      </c>
      <c r="CX5" s="1095"/>
      <c r="CY5" s="1095"/>
      <c r="CZ5" s="1095"/>
      <c r="DA5" s="1096"/>
      <c r="DB5" s="1094" t="s">
        <v>387</v>
      </c>
      <c r="DC5" s="1095"/>
      <c r="DD5" s="1095"/>
      <c r="DE5" s="1095"/>
      <c r="DF5" s="1096"/>
      <c r="DG5" s="1191" t="s">
        <v>388</v>
      </c>
      <c r="DH5" s="1192"/>
      <c r="DI5" s="1192"/>
      <c r="DJ5" s="1192"/>
      <c r="DK5" s="1193"/>
      <c r="DL5" s="1191" t="s">
        <v>389</v>
      </c>
      <c r="DM5" s="1192"/>
      <c r="DN5" s="1192"/>
      <c r="DO5" s="1192"/>
      <c r="DP5" s="1193"/>
      <c r="DQ5" s="1094" t="s">
        <v>390</v>
      </c>
      <c r="DR5" s="1095"/>
      <c r="DS5" s="1095"/>
      <c r="DT5" s="1095"/>
      <c r="DU5" s="1096"/>
      <c r="DV5" s="1094" t="s">
        <v>381</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391</v>
      </c>
      <c r="C7" s="1144"/>
      <c r="D7" s="1144"/>
      <c r="E7" s="1144"/>
      <c r="F7" s="1144"/>
      <c r="G7" s="1144"/>
      <c r="H7" s="1144"/>
      <c r="I7" s="1144"/>
      <c r="J7" s="1144"/>
      <c r="K7" s="1144"/>
      <c r="L7" s="1144"/>
      <c r="M7" s="1144"/>
      <c r="N7" s="1144"/>
      <c r="O7" s="1144"/>
      <c r="P7" s="1145"/>
      <c r="Q7" s="1197">
        <v>4180</v>
      </c>
      <c r="R7" s="1198"/>
      <c r="S7" s="1198"/>
      <c r="T7" s="1198"/>
      <c r="U7" s="1198"/>
      <c r="V7" s="1198">
        <v>4021</v>
      </c>
      <c r="W7" s="1198"/>
      <c r="X7" s="1198"/>
      <c r="Y7" s="1198"/>
      <c r="Z7" s="1198"/>
      <c r="AA7" s="1198">
        <v>159</v>
      </c>
      <c r="AB7" s="1198"/>
      <c r="AC7" s="1198"/>
      <c r="AD7" s="1198"/>
      <c r="AE7" s="1199"/>
      <c r="AF7" s="1200">
        <v>136</v>
      </c>
      <c r="AG7" s="1201"/>
      <c r="AH7" s="1201"/>
      <c r="AI7" s="1201"/>
      <c r="AJ7" s="1202"/>
      <c r="AK7" s="1184">
        <v>487</v>
      </c>
      <c r="AL7" s="1185"/>
      <c r="AM7" s="1185"/>
      <c r="AN7" s="1185"/>
      <c r="AO7" s="1185"/>
      <c r="AP7" s="1185">
        <v>3422</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596</v>
      </c>
      <c r="BT7" s="1189"/>
      <c r="BU7" s="1189"/>
      <c r="BV7" s="1189"/>
      <c r="BW7" s="1189"/>
      <c r="BX7" s="1189"/>
      <c r="BY7" s="1189"/>
      <c r="BZ7" s="1189"/>
      <c r="CA7" s="1189"/>
      <c r="CB7" s="1189"/>
      <c r="CC7" s="1189"/>
      <c r="CD7" s="1189"/>
      <c r="CE7" s="1189"/>
      <c r="CF7" s="1189"/>
      <c r="CG7" s="1190"/>
      <c r="CH7" s="1181">
        <v>-8</v>
      </c>
      <c r="CI7" s="1182"/>
      <c r="CJ7" s="1182"/>
      <c r="CK7" s="1182"/>
      <c r="CL7" s="1183"/>
      <c r="CM7" s="1181">
        <v>86</v>
      </c>
      <c r="CN7" s="1182"/>
      <c r="CO7" s="1182"/>
      <c r="CP7" s="1182"/>
      <c r="CQ7" s="1183"/>
      <c r="CR7" s="1181">
        <v>53</v>
      </c>
      <c r="CS7" s="1182"/>
      <c r="CT7" s="1182"/>
      <c r="CU7" s="1182"/>
      <c r="CV7" s="1183"/>
      <c r="CW7" s="1181">
        <v>0</v>
      </c>
      <c r="CX7" s="1182"/>
      <c r="CY7" s="1182"/>
      <c r="CZ7" s="1182"/>
      <c r="DA7" s="1183"/>
      <c r="DB7" s="1181">
        <v>70</v>
      </c>
      <c r="DC7" s="1182"/>
      <c r="DD7" s="1182"/>
      <c r="DE7" s="1182"/>
      <c r="DF7" s="1183"/>
      <c r="DG7" s="1181" t="s">
        <v>597</v>
      </c>
      <c r="DH7" s="1182"/>
      <c r="DI7" s="1182"/>
      <c r="DJ7" s="1182"/>
      <c r="DK7" s="1183"/>
      <c r="DL7" s="1181">
        <v>5</v>
      </c>
      <c r="DM7" s="1182"/>
      <c r="DN7" s="1182"/>
      <c r="DO7" s="1182"/>
      <c r="DP7" s="1183"/>
      <c r="DQ7" s="1181">
        <v>3</v>
      </c>
      <c r="DR7" s="1182"/>
      <c r="DS7" s="1182"/>
      <c r="DT7" s="1182"/>
      <c r="DU7" s="1183"/>
      <c r="DV7" s="1208" t="s">
        <v>600</v>
      </c>
      <c r="DW7" s="1209"/>
      <c r="DX7" s="1209"/>
      <c r="DY7" s="1209"/>
      <c r="DZ7" s="1210"/>
      <c r="EA7" s="255"/>
    </row>
    <row r="8" spans="1:131" s="256" customFormat="1" ht="26.25" customHeight="1" x14ac:dyDescent="0.15">
      <c r="A8" s="262">
        <v>2</v>
      </c>
      <c r="B8" s="1130" t="s">
        <v>392</v>
      </c>
      <c r="C8" s="1131"/>
      <c r="D8" s="1131"/>
      <c r="E8" s="1131"/>
      <c r="F8" s="1131"/>
      <c r="G8" s="1131"/>
      <c r="H8" s="1131"/>
      <c r="I8" s="1131"/>
      <c r="J8" s="1131"/>
      <c r="K8" s="1131"/>
      <c r="L8" s="1131"/>
      <c r="M8" s="1131"/>
      <c r="N8" s="1131"/>
      <c r="O8" s="1131"/>
      <c r="P8" s="1132"/>
      <c r="Q8" s="1136">
        <v>59</v>
      </c>
      <c r="R8" s="1137"/>
      <c r="S8" s="1137"/>
      <c r="T8" s="1137"/>
      <c r="U8" s="1137"/>
      <c r="V8" s="1137">
        <v>55</v>
      </c>
      <c r="W8" s="1137"/>
      <c r="X8" s="1137"/>
      <c r="Y8" s="1137"/>
      <c r="Z8" s="1137"/>
      <c r="AA8" s="1137">
        <v>4</v>
      </c>
      <c r="AB8" s="1137"/>
      <c r="AC8" s="1137"/>
      <c r="AD8" s="1137"/>
      <c r="AE8" s="1138"/>
      <c r="AF8" s="1112">
        <v>4</v>
      </c>
      <c r="AG8" s="1113"/>
      <c r="AH8" s="1113"/>
      <c r="AI8" s="1113"/>
      <c r="AJ8" s="1114"/>
      <c r="AK8" s="1179">
        <v>14</v>
      </c>
      <c r="AL8" s="1180"/>
      <c r="AM8" s="1180"/>
      <c r="AN8" s="1180"/>
      <c r="AO8" s="1180"/>
      <c r="AP8" s="1180">
        <v>194</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598</v>
      </c>
      <c r="BT8" s="1108"/>
      <c r="BU8" s="1108"/>
      <c r="BV8" s="1108"/>
      <c r="BW8" s="1108"/>
      <c r="BX8" s="1108"/>
      <c r="BY8" s="1108"/>
      <c r="BZ8" s="1108"/>
      <c r="CA8" s="1108"/>
      <c r="CB8" s="1108"/>
      <c r="CC8" s="1108"/>
      <c r="CD8" s="1108"/>
      <c r="CE8" s="1108"/>
      <c r="CF8" s="1108"/>
      <c r="CG8" s="1109"/>
      <c r="CH8" s="1082">
        <v>3</v>
      </c>
      <c r="CI8" s="1083"/>
      <c r="CJ8" s="1083"/>
      <c r="CK8" s="1083"/>
      <c r="CL8" s="1084"/>
      <c r="CM8" s="1082">
        <v>68</v>
      </c>
      <c r="CN8" s="1083"/>
      <c r="CO8" s="1083"/>
      <c r="CP8" s="1083"/>
      <c r="CQ8" s="1084"/>
      <c r="CR8" s="1082">
        <v>39</v>
      </c>
      <c r="CS8" s="1083"/>
      <c r="CT8" s="1083"/>
      <c r="CU8" s="1083"/>
      <c r="CV8" s="1084"/>
      <c r="CW8" s="1082">
        <v>58</v>
      </c>
      <c r="CX8" s="1083"/>
      <c r="CY8" s="1083"/>
      <c r="CZ8" s="1083"/>
      <c r="DA8" s="1084"/>
      <c r="DB8" s="1082" t="s">
        <v>597</v>
      </c>
      <c r="DC8" s="1083"/>
      <c r="DD8" s="1083"/>
      <c r="DE8" s="1083"/>
      <c r="DF8" s="1084"/>
      <c r="DG8" s="1082" t="s">
        <v>597</v>
      </c>
      <c r="DH8" s="1083"/>
      <c r="DI8" s="1083"/>
      <c r="DJ8" s="1083"/>
      <c r="DK8" s="1084"/>
      <c r="DL8" s="1082" t="s">
        <v>597</v>
      </c>
      <c r="DM8" s="1083"/>
      <c r="DN8" s="1083"/>
      <c r="DO8" s="1083"/>
      <c r="DP8" s="1084"/>
      <c r="DQ8" s="1082" t="s">
        <v>597</v>
      </c>
      <c r="DR8" s="1083"/>
      <c r="DS8" s="1083"/>
      <c r="DT8" s="1083"/>
      <c r="DU8" s="1084"/>
      <c r="DV8" s="1085"/>
      <c r="DW8" s="1086"/>
      <c r="DX8" s="1086"/>
      <c r="DY8" s="1086"/>
      <c r="DZ8" s="1087"/>
      <c r="EA8" s="255"/>
    </row>
    <row r="9" spans="1:131" s="256" customFormat="1" ht="26.25" customHeight="1" x14ac:dyDescent="0.15">
      <c r="A9" s="262">
        <v>3</v>
      </c>
      <c r="B9" s="1130" t="s">
        <v>393</v>
      </c>
      <c r="C9" s="1131"/>
      <c r="D9" s="1131"/>
      <c r="E9" s="1131"/>
      <c r="F9" s="1131"/>
      <c r="G9" s="1131"/>
      <c r="H9" s="1131"/>
      <c r="I9" s="1131"/>
      <c r="J9" s="1131"/>
      <c r="K9" s="1131"/>
      <c r="L9" s="1131"/>
      <c r="M9" s="1131"/>
      <c r="N9" s="1131"/>
      <c r="O9" s="1131"/>
      <c r="P9" s="1132"/>
      <c r="Q9" s="1136">
        <v>20</v>
      </c>
      <c r="R9" s="1137"/>
      <c r="S9" s="1137"/>
      <c r="T9" s="1137"/>
      <c r="U9" s="1137"/>
      <c r="V9" s="1137">
        <v>19</v>
      </c>
      <c r="W9" s="1137"/>
      <c r="X9" s="1137"/>
      <c r="Y9" s="1137"/>
      <c r="Z9" s="1137"/>
      <c r="AA9" s="1137">
        <v>1</v>
      </c>
      <c r="AB9" s="1137"/>
      <c r="AC9" s="1137"/>
      <c r="AD9" s="1137"/>
      <c r="AE9" s="1138"/>
      <c r="AF9" s="1112">
        <v>1</v>
      </c>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t="s">
        <v>599</v>
      </c>
      <c r="BT9" s="1108"/>
      <c r="BU9" s="1108"/>
      <c r="BV9" s="1108"/>
      <c r="BW9" s="1108"/>
      <c r="BX9" s="1108"/>
      <c r="BY9" s="1108"/>
      <c r="BZ9" s="1108"/>
      <c r="CA9" s="1108"/>
      <c r="CB9" s="1108"/>
      <c r="CC9" s="1108"/>
      <c r="CD9" s="1108"/>
      <c r="CE9" s="1108"/>
      <c r="CF9" s="1108"/>
      <c r="CG9" s="1109"/>
      <c r="CH9" s="1082">
        <v>0</v>
      </c>
      <c r="CI9" s="1083"/>
      <c r="CJ9" s="1083"/>
      <c r="CK9" s="1083"/>
      <c r="CL9" s="1084"/>
      <c r="CM9" s="1082">
        <v>94</v>
      </c>
      <c r="CN9" s="1083"/>
      <c r="CO9" s="1083"/>
      <c r="CP9" s="1083"/>
      <c r="CQ9" s="1084"/>
      <c r="CR9" s="1082">
        <v>3</v>
      </c>
      <c r="CS9" s="1083"/>
      <c r="CT9" s="1083"/>
      <c r="CU9" s="1083"/>
      <c r="CV9" s="1084"/>
      <c r="CW9" s="1082" t="s">
        <v>597</v>
      </c>
      <c r="CX9" s="1083"/>
      <c r="CY9" s="1083"/>
      <c r="CZ9" s="1083"/>
      <c r="DA9" s="1084"/>
      <c r="DB9" s="1082" t="s">
        <v>597</v>
      </c>
      <c r="DC9" s="1083"/>
      <c r="DD9" s="1083"/>
      <c r="DE9" s="1083"/>
      <c r="DF9" s="1084"/>
      <c r="DG9" s="1082" t="s">
        <v>597</v>
      </c>
      <c r="DH9" s="1083"/>
      <c r="DI9" s="1083"/>
      <c r="DJ9" s="1083"/>
      <c r="DK9" s="1084"/>
      <c r="DL9" s="1082" t="s">
        <v>597</v>
      </c>
      <c r="DM9" s="1083"/>
      <c r="DN9" s="1083"/>
      <c r="DO9" s="1083"/>
      <c r="DP9" s="1084"/>
      <c r="DQ9" s="1082" t="s">
        <v>597</v>
      </c>
      <c r="DR9" s="1083"/>
      <c r="DS9" s="1083"/>
      <c r="DT9" s="1083"/>
      <c r="DU9" s="1084"/>
      <c r="DV9" s="1085"/>
      <c r="DW9" s="1086"/>
      <c r="DX9" s="1086"/>
      <c r="DY9" s="1086"/>
      <c r="DZ9" s="1087"/>
      <c r="EA9" s="255"/>
    </row>
    <row r="10" spans="1:131" s="256" customFormat="1" ht="26.25" customHeight="1" x14ac:dyDescent="0.15">
      <c r="A10" s="262">
        <v>4</v>
      </c>
      <c r="B10" s="1130" t="s">
        <v>394</v>
      </c>
      <c r="C10" s="1131"/>
      <c r="D10" s="1131"/>
      <c r="E10" s="1131"/>
      <c r="F10" s="1131"/>
      <c r="G10" s="1131"/>
      <c r="H10" s="1131"/>
      <c r="I10" s="1131"/>
      <c r="J10" s="1131"/>
      <c r="K10" s="1131"/>
      <c r="L10" s="1131"/>
      <c r="M10" s="1131"/>
      <c r="N10" s="1131"/>
      <c r="O10" s="1131"/>
      <c r="P10" s="1132"/>
      <c r="Q10" s="1136">
        <v>9</v>
      </c>
      <c r="R10" s="1137"/>
      <c r="S10" s="1137"/>
      <c r="T10" s="1137"/>
      <c r="U10" s="1137"/>
      <c r="V10" s="1137">
        <v>9</v>
      </c>
      <c r="W10" s="1137"/>
      <c r="X10" s="1137"/>
      <c r="Y10" s="1137"/>
      <c r="Z10" s="1137"/>
      <c r="AA10" s="1137">
        <v>0</v>
      </c>
      <c r="AB10" s="1137"/>
      <c r="AC10" s="1137"/>
      <c r="AD10" s="1137"/>
      <c r="AE10" s="1138"/>
      <c r="AF10" s="1112">
        <v>0</v>
      </c>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395</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396</v>
      </c>
      <c r="B23" s="1037" t="s">
        <v>397</v>
      </c>
      <c r="C23" s="1038"/>
      <c r="D23" s="1038"/>
      <c r="E23" s="1038"/>
      <c r="F23" s="1038"/>
      <c r="G23" s="1038"/>
      <c r="H23" s="1038"/>
      <c r="I23" s="1038"/>
      <c r="J23" s="1038"/>
      <c r="K23" s="1038"/>
      <c r="L23" s="1038"/>
      <c r="M23" s="1038"/>
      <c r="N23" s="1038"/>
      <c r="O23" s="1038"/>
      <c r="P23" s="1039"/>
      <c r="Q23" s="1161">
        <v>4246</v>
      </c>
      <c r="R23" s="1162"/>
      <c r="S23" s="1162"/>
      <c r="T23" s="1162"/>
      <c r="U23" s="1162"/>
      <c r="V23" s="1162">
        <v>4082</v>
      </c>
      <c r="W23" s="1162"/>
      <c r="X23" s="1162"/>
      <c r="Y23" s="1162"/>
      <c r="Z23" s="1162"/>
      <c r="AA23" s="1162">
        <v>164</v>
      </c>
      <c r="AB23" s="1162"/>
      <c r="AC23" s="1162"/>
      <c r="AD23" s="1162"/>
      <c r="AE23" s="1163"/>
      <c r="AF23" s="1164">
        <v>140</v>
      </c>
      <c r="AG23" s="1162"/>
      <c r="AH23" s="1162"/>
      <c r="AI23" s="1162"/>
      <c r="AJ23" s="1165"/>
      <c r="AK23" s="1166"/>
      <c r="AL23" s="1167"/>
      <c r="AM23" s="1167"/>
      <c r="AN23" s="1167"/>
      <c r="AO23" s="1167"/>
      <c r="AP23" s="1162">
        <v>3616</v>
      </c>
      <c r="AQ23" s="1162"/>
      <c r="AR23" s="1162"/>
      <c r="AS23" s="1162"/>
      <c r="AT23" s="1162"/>
      <c r="AU23" s="1168"/>
      <c r="AV23" s="1168"/>
      <c r="AW23" s="1168"/>
      <c r="AX23" s="1168"/>
      <c r="AY23" s="1169"/>
      <c r="AZ23" s="1158" t="s">
        <v>182</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398</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399</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374</v>
      </c>
      <c r="B26" s="1089"/>
      <c r="C26" s="1089"/>
      <c r="D26" s="1089"/>
      <c r="E26" s="1089"/>
      <c r="F26" s="1089"/>
      <c r="G26" s="1089"/>
      <c r="H26" s="1089"/>
      <c r="I26" s="1089"/>
      <c r="J26" s="1089"/>
      <c r="K26" s="1089"/>
      <c r="L26" s="1089"/>
      <c r="M26" s="1089"/>
      <c r="N26" s="1089"/>
      <c r="O26" s="1089"/>
      <c r="P26" s="1090"/>
      <c r="Q26" s="1094" t="s">
        <v>400</v>
      </c>
      <c r="R26" s="1095"/>
      <c r="S26" s="1095"/>
      <c r="T26" s="1095"/>
      <c r="U26" s="1096"/>
      <c r="V26" s="1094" t="s">
        <v>401</v>
      </c>
      <c r="W26" s="1095"/>
      <c r="X26" s="1095"/>
      <c r="Y26" s="1095"/>
      <c r="Z26" s="1096"/>
      <c r="AA26" s="1094" t="s">
        <v>402</v>
      </c>
      <c r="AB26" s="1095"/>
      <c r="AC26" s="1095"/>
      <c r="AD26" s="1095"/>
      <c r="AE26" s="1095"/>
      <c r="AF26" s="1152" t="s">
        <v>403</v>
      </c>
      <c r="AG26" s="1101"/>
      <c r="AH26" s="1101"/>
      <c r="AI26" s="1101"/>
      <c r="AJ26" s="1153"/>
      <c r="AK26" s="1095" t="s">
        <v>404</v>
      </c>
      <c r="AL26" s="1095"/>
      <c r="AM26" s="1095"/>
      <c r="AN26" s="1095"/>
      <c r="AO26" s="1096"/>
      <c r="AP26" s="1094" t="s">
        <v>405</v>
      </c>
      <c r="AQ26" s="1095"/>
      <c r="AR26" s="1095"/>
      <c r="AS26" s="1095"/>
      <c r="AT26" s="1096"/>
      <c r="AU26" s="1094" t="s">
        <v>406</v>
      </c>
      <c r="AV26" s="1095"/>
      <c r="AW26" s="1095"/>
      <c r="AX26" s="1095"/>
      <c r="AY26" s="1096"/>
      <c r="AZ26" s="1094" t="s">
        <v>407</v>
      </c>
      <c r="BA26" s="1095"/>
      <c r="BB26" s="1095"/>
      <c r="BC26" s="1095"/>
      <c r="BD26" s="1096"/>
      <c r="BE26" s="1094" t="s">
        <v>381</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408</v>
      </c>
      <c r="C28" s="1144"/>
      <c r="D28" s="1144"/>
      <c r="E28" s="1144"/>
      <c r="F28" s="1144"/>
      <c r="G28" s="1144"/>
      <c r="H28" s="1144"/>
      <c r="I28" s="1144"/>
      <c r="J28" s="1144"/>
      <c r="K28" s="1144"/>
      <c r="L28" s="1144"/>
      <c r="M28" s="1144"/>
      <c r="N28" s="1144"/>
      <c r="O28" s="1144"/>
      <c r="P28" s="1145"/>
      <c r="Q28" s="1146">
        <v>546</v>
      </c>
      <c r="R28" s="1147"/>
      <c r="S28" s="1147"/>
      <c r="T28" s="1147"/>
      <c r="U28" s="1147"/>
      <c r="V28" s="1147">
        <v>546</v>
      </c>
      <c r="W28" s="1147"/>
      <c r="X28" s="1147"/>
      <c r="Y28" s="1147"/>
      <c r="Z28" s="1147"/>
      <c r="AA28" s="1147">
        <v>0</v>
      </c>
      <c r="AB28" s="1147"/>
      <c r="AC28" s="1147"/>
      <c r="AD28" s="1147"/>
      <c r="AE28" s="1148"/>
      <c r="AF28" s="1149">
        <v>0</v>
      </c>
      <c r="AG28" s="1147"/>
      <c r="AH28" s="1147"/>
      <c r="AI28" s="1147"/>
      <c r="AJ28" s="1150"/>
      <c r="AK28" s="1151">
        <v>50</v>
      </c>
      <c r="AL28" s="1139"/>
      <c r="AM28" s="1139"/>
      <c r="AN28" s="1139"/>
      <c r="AO28" s="1139"/>
      <c r="AP28" s="1139" t="s">
        <v>583</v>
      </c>
      <c r="AQ28" s="1139"/>
      <c r="AR28" s="1139"/>
      <c r="AS28" s="1139"/>
      <c r="AT28" s="1139"/>
      <c r="AU28" s="1139" t="s">
        <v>583</v>
      </c>
      <c r="AV28" s="1139"/>
      <c r="AW28" s="1139"/>
      <c r="AX28" s="1139"/>
      <c r="AY28" s="1139"/>
      <c r="AZ28" s="1140" t="s">
        <v>583</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409</v>
      </c>
      <c r="C29" s="1131"/>
      <c r="D29" s="1131"/>
      <c r="E29" s="1131"/>
      <c r="F29" s="1131"/>
      <c r="G29" s="1131"/>
      <c r="H29" s="1131"/>
      <c r="I29" s="1131"/>
      <c r="J29" s="1131"/>
      <c r="K29" s="1131"/>
      <c r="L29" s="1131"/>
      <c r="M29" s="1131"/>
      <c r="N29" s="1131"/>
      <c r="O29" s="1131"/>
      <c r="P29" s="1132"/>
      <c r="Q29" s="1136">
        <v>589</v>
      </c>
      <c r="R29" s="1137"/>
      <c r="S29" s="1137"/>
      <c r="T29" s="1137"/>
      <c r="U29" s="1137"/>
      <c r="V29" s="1137">
        <v>579</v>
      </c>
      <c r="W29" s="1137"/>
      <c r="X29" s="1137"/>
      <c r="Y29" s="1137"/>
      <c r="Z29" s="1137"/>
      <c r="AA29" s="1137">
        <v>10</v>
      </c>
      <c r="AB29" s="1137"/>
      <c r="AC29" s="1137"/>
      <c r="AD29" s="1137"/>
      <c r="AE29" s="1138"/>
      <c r="AF29" s="1112">
        <v>10</v>
      </c>
      <c r="AG29" s="1113"/>
      <c r="AH29" s="1113"/>
      <c r="AI29" s="1113"/>
      <c r="AJ29" s="1114"/>
      <c r="AK29" s="1073">
        <v>89</v>
      </c>
      <c r="AL29" s="1064"/>
      <c r="AM29" s="1064"/>
      <c r="AN29" s="1064"/>
      <c r="AO29" s="1064"/>
      <c r="AP29" s="1064" t="s">
        <v>583</v>
      </c>
      <c r="AQ29" s="1064"/>
      <c r="AR29" s="1064"/>
      <c r="AS29" s="1064"/>
      <c r="AT29" s="1064"/>
      <c r="AU29" s="1064" t="s">
        <v>583</v>
      </c>
      <c r="AV29" s="1064"/>
      <c r="AW29" s="1064"/>
      <c r="AX29" s="1064"/>
      <c r="AY29" s="1064"/>
      <c r="AZ29" s="1135" t="s">
        <v>583</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410</v>
      </c>
      <c r="C30" s="1131"/>
      <c r="D30" s="1131"/>
      <c r="E30" s="1131"/>
      <c r="F30" s="1131"/>
      <c r="G30" s="1131"/>
      <c r="H30" s="1131"/>
      <c r="I30" s="1131"/>
      <c r="J30" s="1131"/>
      <c r="K30" s="1131"/>
      <c r="L30" s="1131"/>
      <c r="M30" s="1131"/>
      <c r="N30" s="1131"/>
      <c r="O30" s="1131"/>
      <c r="P30" s="1132"/>
      <c r="Q30" s="1136">
        <v>57</v>
      </c>
      <c r="R30" s="1137"/>
      <c r="S30" s="1137"/>
      <c r="T30" s="1137"/>
      <c r="U30" s="1137"/>
      <c r="V30" s="1137">
        <v>57</v>
      </c>
      <c r="W30" s="1137"/>
      <c r="X30" s="1137"/>
      <c r="Y30" s="1137"/>
      <c r="Z30" s="1137"/>
      <c r="AA30" s="1137">
        <v>0</v>
      </c>
      <c r="AB30" s="1137"/>
      <c r="AC30" s="1137"/>
      <c r="AD30" s="1137"/>
      <c r="AE30" s="1138"/>
      <c r="AF30" s="1112">
        <v>0</v>
      </c>
      <c r="AG30" s="1113"/>
      <c r="AH30" s="1113"/>
      <c r="AI30" s="1113"/>
      <c r="AJ30" s="1114"/>
      <c r="AK30" s="1073">
        <v>18</v>
      </c>
      <c r="AL30" s="1064"/>
      <c r="AM30" s="1064"/>
      <c r="AN30" s="1064"/>
      <c r="AO30" s="1064"/>
      <c r="AP30" s="1064" t="s">
        <v>583</v>
      </c>
      <c r="AQ30" s="1064"/>
      <c r="AR30" s="1064"/>
      <c r="AS30" s="1064"/>
      <c r="AT30" s="1064"/>
      <c r="AU30" s="1064" t="s">
        <v>583</v>
      </c>
      <c r="AV30" s="1064"/>
      <c r="AW30" s="1064"/>
      <c r="AX30" s="1064"/>
      <c r="AY30" s="1064"/>
      <c r="AZ30" s="1135" t="s">
        <v>583</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411</v>
      </c>
      <c r="C31" s="1131"/>
      <c r="D31" s="1131"/>
      <c r="E31" s="1131"/>
      <c r="F31" s="1131"/>
      <c r="G31" s="1131"/>
      <c r="H31" s="1131"/>
      <c r="I31" s="1131"/>
      <c r="J31" s="1131"/>
      <c r="K31" s="1131"/>
      <c r="L31" s="1131"/>
      <c r="M31" s="1131"/>
      <c r="N31" s="1131"/>
      <c r="O31" s="1131"/>
      <c r="P31" s="1132"/>
      <c r="Q31" s="1136">
        <v>104</v>
      </c>
      <c r="R31" s="1137"/>
      <c r="S31" s="1137"/>
      <c r="T31" s="1137"/>
      <c r="U31" s="1137"/>
      <c r="V31" s="1137">
        <v>77</v>
      </c>
      <c r="W31" s="1137"/>
      <c r="X31" s="1137"/>
      <c r="Y31" s="1137"/>
      <c r="Z31" s="1137"/>
      <c r="AA31" s="1137">
        <v>27</v>
      </c>
      <c r="AB31" s="1137"/>
      <c r="AC31" s="1137"/>
      <c r="AD31" s="1137"/>
      <c r="AE31" s="1138"/>
      <c r="AF31" s="1112">
        <v>323</v>
      </c>
      <c r="AG31" s="1113"/>
      <c r="AH31" s="1113"/>
      <c r="AI31" s="1113"/>
      <c r="AJ31" s="1114"/>
      <c r="AK31" s="1073">
        <v>10</v>
      </c>
      <c r="AL31" s="1064"/>
      <c r="AM31" s="1064"/>
      <c r="AN31" s="1064"/>
      <c r="AO31" s="1064"/>
      <c r="AP31" s="1064">
        <v>220</v>
      </c>
      <c r="AQ31" s="1064"/>
      <c r="AR31" s="1064"/>
      <c r="AS31" s="1064"/>
      <c r="AT31" s="1064"/>
      <c r="AU31" s="1064">
        <v>43</v>
      </c>
      <c r="AV31" s="1064"/>
      <c r="AW31" s="1064"/>
      <c r="AX31" s="1064"/>
      <c r="AY31" s="1064"/>
      <c r="AZ31" s="1135" t="s">
        <v>584</v>
      </c>
      <c r="BA31" s="1135"/>
      <c r="BB31" s="1135"/>
      <c r="BC31" s="1135"/>
      <c r="BD31" s="1135"/>
      <c r="BE31" s="1125" t="s">
        <v>412</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413</v>
      </c>
      <c r="C32" s="1131"/>
      <c r="D32" s="1131"/>
      <c r="E32" s="1131"/>
      <c r="F32" s="1131"/>
      <c r="G32" s="1131"/>
      <c r="H32" s="1131"/>
      <c r="I32" s="1131"/>
      <c r="J32" s="1131"/>
      <c r="K32" s="1131"/>
      <c r="L32" s="1131"/>
      <c r="M32" s="1131"/>
      <c r="N32" s="1131"/>
      <c r="O32" s="1131"/>
      <c r="P32" s="1132"/>
      <c r="Q32" s="1136">
        <v>14</v>
      </c>
      <c r="R32" s="1137"/>
      <c r="S32" s="1137"/>
      <c r="T32" s="1137"/>
      <c r="U32" s="1137"/>
      <c r="V32" s="1137">
        <v>13</v>
      </c>
      <c r="W32" s="1137"/>
      <c r="X32" s="1137"/>
      <c r="Y32" s="1137"/>
      <c r="Z32" s="1137"/>
      <c r="AA32" s="1137">
        <v>1</v>
      </c>
      <c r="AB32" s="1137"/>
      <c r="AC32" s="1137"/>
      <c r="AD32" s="1137"/>
      <c r="AE32" s="1138"/>
      <c r="AF32" s="1112">
        <v>1</v>
      </c>
      <c r="AG32" s="1113"/>
      <c r="AH32" s="1113"/>
      <c r="AI32" s="1113"/>
      <c r="AJ32" s="1114"/>
      <c r="AK32" s="1073">
        <v>3</v>
      </c>
      <c r="AL32" s="1064"/>
      <c r="AM32" s="1064"/>
      <c r="AN32" s="1064"/>
      <c r="AO32" s="1064"/>
      <c r="AP32" s="1064">
        <v>41</v>
      </c>
      <c r="AQ32" s="1064"/>
      <c r="AR32" s="1064"/>
      <c r="AS32" s="1064"/>
      <c r="AT32" s="1064"/>
      <c r="AU32" s="1064">
        <v>20</v>
      </c>
      <c r="AV32" s="1064"/>
      <c r="AW32" s="1064"/>
      <c r="AX32" s="1064"/>
      <c r="AY32" s="1064"/>
      <c r="AZ32" s="1135" t="s">
        <v>583</v>
      </c>
      <c r="BA32" s="1135"/>
      <c r="BB32" s="1135"/>
      <c r="BC32" s="1135"/>
      <c r="BD32" s="1135"/>
      <c r="BE32" s="1125" t="s">
        <v>414</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415</v>
      </c>
      <c r="C33" s="1131"/>
      <c r="D33" s="1131"/>
      <c r="E33" s="1131"/>
      <c r="F33" s="1131"/>
      <c r="G33" s="1131"/>
      <c r="H33" s="1131"/>
      <c r="I33" s="1131"/>
      <c r="J33" s="1131"/>
      <c r="K33" s="1131"/>
      <c r="L33" s="1131"/>
      <c r="M33" s="1131"/>
      <c r="N33" s="1131"/>
      <c r="O33" s="1131"/>
      <c r="P33" s="1132"/>
      <c r="Q33" s="1136">
        <v>380</v>
      </c>
      <c r="R33" s="1137"/>
      <c r="S33" s="1137"/>
      <c r="T33" s="1137"/>
      <c r="U33" s="1137"/>
      <c r="V33" s="1137">
        <v>379</v>
      </c>
      <c r="W33" s="1137"/>
      <c r="X33" s="1137"/>
      <c r="Y33" s="1137"/>
      <c r="Z33" s="1137"/>
      <c r="AA33" s="1137">
        <v>1</v>
      </c>
      <c r="AB33" s="1137"/>
      <c r="AC33" s="1137"/>
      <c r="AD33" s="1137"/>
      <c r="AE33" s="1138"/>
      <c r="AF33" s="1112">
        <v>1</v>
      </c>
      <c r="AG33" s="1113"/>
      <c r="AH33" s="1113"/>
      <c r="AI33" s="1113"/>
      <c r="AJ33" s="1114"/>
      <c r="AK33" s="1073">
        <v>269</v>
      </c>
      <c r="AL33" s="1064"/>
      <c r="AM33" s="1064"/>
      <c r="AN33" s="1064"/>
      <c r="AO33" s="1064"/>
      <c r="AP33" s="1064">
        <v>1409</v>
      </c>
      <c r="AQ33" s="1064"/>
      <c r="AR33" s="1064"/>
      <c r="AS33" s="1064"/>
      <c r="AT33" s="1064"/>
      <c r="AU33" s="1064">
        <v>1385</v>
      </c>
      <c r="AV33" s="1064"/>
      <c r="AW33" s="1064"/>
      <c r="AX33" s="1064"/>
      <c r="AY33" s="1064"/>
      <c r="AZ33" s="1135" t="s">
        <v>583</v>
      </c>
      <c r="BA33" s="1135"/>
      <c r="BB33" s="1135"/>
      <c r="BC33" s="1135"/>
      <c r="BD33" s="1135"/>
      <c r="BE33" s="1125" t="s">
        <v>414</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t="s">
        <v>416</v>
      </c>
      <c r="C34" s="1131"/>
      <c r="D34" s="1131"/>
      <c r="E34" s="1131"/>
      <c r="F34" s="1131"/>
      <c r="G34" s="1131"/>
      <c r="H34" s="1131"/>
      <c r="I34" s="1131"/>
      <c r="J34" s="1131"/>
      <c r="K34" s="1131"/>
      <c r="L34" s="1131"/>
      <c r="M34" s="1131"/>
      <c r="N34" s="1131"/>
      <c r="O34" s="1131"/>
      <c r="P34" s="1132"/>
      <c r="Q34" s="1136">
        <v>20</v>
      </c>
      <c r="R34" s="1137"/>
      <c r="S34" s="1137"/>
      <c r="T34" s="1137"/>
      <c r="U34" s="1137"/>
      <c r="V34" s="1137">
        <v>20</v>
      </c>
      <c r="W34" s="1137"/>
      <c r="X34" s="1137"/>
      <c r="Y34" s="1137"/>
      <c r="Z34" s="1137"/>
      <c r="AA34" s="1137">
        <v>0</v>
      </c>
      <c r="AB34" s="1137"/>
      <c r="AC34" s="1137"/>
      <c r="AD34" s="1137"/>
      <c r="AE34" s="1138"/>
      <c r="AF34" s="1112">
        <v>0</v>
      </c>
      <c r="AG34" s="1113"/>
      <c r="AH34" s="1113"/>
      <c r="AI34" s="1113"/>
      <c r="AJ34" s="1114"/>
      <c r="AK34" s="1073">
        <v>17</v>
      </c>
      <c r="AL34" s="1064"/>
      <c r="AM34" s="1064"/>
      <c r="AN34" s="1064"/>
      <c r="AO34" s="1064"/>
      <c r="AP34" s="1064">
        <v>96</v>
      </c>
      <c r="AQ34" s="1064"/>
      <c r="AR34" s="1064"/>
      <c r="AS34" s="1064"/>
      <c r="AT34" s="1064"/>
      <c r="AU34" s="1064">
        <v>96</v>
      </c>
      <c r="AV34" s="1064"/>
      <c r="AW34" s="1064"/>
      <c r="AX34" s="1064"/>
      <c r="AY34" s="1064"/>
      <c r="AZ34" s="1135" t="s">
        <v>583</v>
      </c>
      <c r="BA34" s="1135"/>
      <c r="BB34" s="1135"/>
      <c r="BC34" s="1135"/>
      <c r="BD34" s="1135"/>
      <c r="BE34" s="1125" t="s">
        <v>414</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t="s">
        <v>417</v>
      </c>
      <c r="C35" s="1131"/>
      <c r="D35" s="1131"/>
      <c r="E35" s="1131"/>
      <c r="F35" s="1131"/>
      <c r="G35" s="1131"/>
      <c r="H35" s="1131"/>
      <c r="I35" s="1131"/>
      <c r="J35" s="1131"/>
      <c r="K35" s="1131"/>
      <c r="L35" s="1131"/>
      <c r="M35" s="1131"/>
      <c r="N35" s="1131"/>
      <c r="O35" s="1131"/>
      <c r="P35" s="1132"/>
      <c r="Q35" s="1136">
        <v>32</v>
      </c>
      <c r="R35" s="1137"/>
      <c r="S35" s="1137"/>
      <c r="T35" s="1137"/>
      <c r="U35" s="1137"/>
      <c r="V35" s="1137">
        <v>32</v>
      </c>
      <c r="W35" s="1137"/>
      <c r="X35" s="1137"/>
      <c r="Y35" s="1137"/>
      <c r="Z35" s="1137"/>
      <c r="AA35" s="1137">
        <v>0</v>
      </c>
      <c r="AB35" s="1137"/>
      <c r="AC35" s="1137"/>
      <c r="AD35" s="1137"/>
      <c r="AE35" s="1138"/>
      <c r="AF35" s="1112">
        <v>0</v>
      </c>
      <c r="AG35" s="1113"/>
      <c r="AH35" s="1113"/>
      <c r="AI35" s="1113"/>
      <c r="AJ35" s="1114"/>
      <c r="AK35" s="1073">
        <v>30</v>
      </c>
      <c r="AL35" s="1064"/>
      <c r="AM35" s="1064"/>
      <c r="AN35" s="1064"/>
      <c r="AO35" s="1064"/>
      <c r="AP35" s="1064" t="s">
        <v>585</v>
      </c>
      <c r="AQ35" s="1064"/>
      <c r="AR35" s="1064"/>
      <c r="AS35" s="1064"/>
      <c r="AT35" s="1064"/>
      <c r="AU35" s="1064" t="s">
        <v>583</v>
      </c>
      <c r="AV35" s="1064"/>
      <c r="AW35" s="1064"/>
      <c r="AX35" s="1064"/>
      <c r="AY35" s="1064"/>
      <c r="AZ35" s="1135" t="s">
        <v>583</v>
      </c>
      <c r="BA35" s="1135"/>
      <c r="BB35" s="1135"/>
      <c r="BC35" s="1135"/>
      <c r="BD35" s="1135"/>
      <c r="BE35" s="1125" t="s">
        <v>418</v>
      </c>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419</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396</v>
      </c>
      <c r="B63" s="1037" t="s">
        <v>420</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334</v>
      </c>
      <c r="AG63" s="1052"/>
      <c r="AH63" s="1052"/>
      <c r="AI63" s="1052"/>
      <c r="AJ63" s="1123"/>
      <c r="AK63" s="1124"/>
      <c r="AL63" s="1056"/>
      <c r="AM63" s="1056"/>
      <c r="AN63" s="1056"/>
      <c r="AO63" s="1056"/>
      <c r="AP63" s="1052">
        <v>1766</v>
      </c>
      <c r="AQ63" s="1052"/>
      <c r="AR63" s="1052"/>
      <c r="AS63" s="1052"/>
      <c r="AT63" s="1052"/>
      <c r="AU63" s="1052">
        <v>1544</v>
      </c>
      <c r="AV63" s="1052"/>
      <c r="AW63" s="1052"/>
      <c r="AX63" s="1052"/>
      <c r="AY63" s="1052"/>
      <c r="AZ63" s="1118"/>
      <c r="BA63" s="1118"/>
      <c r="BB63" s="1118"/>
      <c r="BC63" s="1118"/>
      <c r="BD63" s="1118"/>
      <c r="BE63" s="1053"/>
      <c r="BF63" s="1053"/>
      <c r="BG63" s="1053"/>
      <c r="BH63" s="1053"/>
      <c r="BI63" s="1054"/>
      <c r="BJ63" s="1119" t="s">
        <v>182</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421</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422</v>
      </c>
      <c r="B66" s="1089"/>
      <c r="C66" s="1089"/>
      <c r="D66" s="1089"/>
      <c r="E66" s="1089"/>
      <c r="F66" s="1089"/>
      <c r="G66" s="1089"/>
      <c r="H66" s="1089"/>
      <c r="I66" s="1089"/>
      <c r="J66" s="1089"/>
      <c r="K66" s="1089"/>
      <c r="L66" s="1089"/>
      <c r="M66" s="1089"/>
      <c r="N66" s="1089"/>
      <c r="O66" s="1089"/>
      <c r="P66" s="1090"/>
      <c r="Q66" s="1094" t="s">
        <v>423</v>
      </c>
      <c r="R66" s="1095"/>
      <c r="S66" s="1095"/>
      <c r="T66" s="1095"/>
      <c r="U66" s="1096"/>
      <c r="V66" s="1094" t="s">
        <v>424</v>
      </c>
      <c r="W66" s="1095"/>
      <c r="X66" s="1095"/>
      <c r="Y66" s="1095"/>
      <c r="Z66" s="1096"/>
      <c r="AA66" s="1094" t="s">
        <v>402</v>
      </c>
      <c r="AB66" s="1095"/>
      <c r="AC66" s="1095"/>
      <c r="AD66" s="1095"/>
      <c r="AE66" s="1096"/>
      <c r="AF66" s="1100" t="s">
        <v>425</v>
      </c>
      <c r="AG66" s="1101"/>
      <c r="AH66" s="1101"/>
      <c r="AI66" s="1101"/>
      <c r="AJ66" s="1102"/>
      <c r="AK66" s="1094" t="s">
        <v>426</v>
      </c>
      <c r="AL66" s="1089"/>
      <c r="AM66" s="1089"/>
      <c r="AN66" s="1089"/>
      <c r="AO66" s="1090"/>
      <c r="AP66" s="1094" t="s">
        <v>427</v>
      </c>
      <c r="AQ66" s="1095"/>
      <c r="AR66" s="1095"/>
      <c r="AS66" s="1095"/>
      <c r="AT66" s="1096"/>
      <c r="AU66" s="1094" t="s">
        <v>428</v>
      </c>
      <c r="AV66" s="1095"/>
      <c r="AW66" s="1095"/>
      <c r="AX66" s="1095"/>
      <c r="AY66" s="1096"/>
      <c r="AZ66" s="1094" t="s">
        <v>381</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586</v>
      </c>
      <c r="C68" s="1079"/>
      <c r="D68" s="1079"/>
      <c r="E68" s="1079"/>
      <c r="F68" s="1079"/>
      <c r="G68" s="1079"/>
      <c r="H68" s="1079"/>
      <c r="I68" s="1079"/>
      <c r="J68" s="1079"/>
      <c r="K68" s="1079"/>
      <c r="L68" s="1079"/>
      <c r="M68" s="1079"/>
      <c r="N68" s="1079"/>
      <c r="O68" s="1079"/>
      <c r="P68" s="1080"/>
      <c r="Q68" s="1081"/>
      <c r="R68" s="1075"/>
      <c r="S68" s="1075"/>
      <c r="T68" s="1075"/>
      <c r="U68" s="1075"/>
      <c r="V68" s="1075"/>
      <c r="W68" s="1075"/>
      <c r="X68" s="1075"/>
      <c r="Y68" s="1075"/>
      <c r="Z68" s="1075"/>
      <c r="AA68" s="1075"/>
      <c r="AB68" s="1075"/>
      <c r="AC68" s="1075"/>
      <c r="AD68" s="1075"/>
      <c r="AE68" s="1075"/>
      <c r="AF68" s="1075">
        <v>49</v>
      </c>
      <c r="AG68" s="1075"/>
      <c r="AH68" s="1075"/>
      <c r="AI68" s="1075"/>
      <c r="AJ68" s="1075"/>
      <c r="AK68" s="1075"/>
      <c r="AL68" s="1075"/>
      <c r="AM68" s="1075"/>
      <c r="AN68" s="1075"/>
      <c r="AO68" s="1075"/>
      <c r="AP68" s="1075">
        <v>1472</v>
      </c>
      <c r="AQ68" s="1075"/>
      <c r="AR68" s="1075"/>
      <c r="AS68" s="1075"/>
      <c r="AT68" s="1075"/>
      <c r="AU68" s="1075">
        <v>224</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587</v>
      </c>
      <c r="C69" s="1068"/>
      <c r="D69" s="1068"/>
      <c r="E69" s="1068"/>
      <c r="F69" s="1068"/>
      <c r="G69" s="1068"/>
      <c r="H69" s="1068"/>
      <c r="I69" s="1068"/>
      <c r="J69" s="1068"/>
      <c r="K69" s="1068"/>
      <c r="L69" s="1068"/>
      <c r="M69" s="1068"/>
      <c r="N69" s="1068"/>
      <c r="O69" s="1068"/>
      <c r="P69" s="1069"/>
      <c r="Q69" s="1070"/>
      <c r="R69" s="1064"/>
      <c r="S69" s="1064"/>
      <c r="T69" s="1064"/>
      <c r="U69" s="1064"/>
      <c r="V69" s="1064"/>
      <c r="W69" s="1064"/>
      <c r="X69" s="1064"/>
      <c r="Y69" s="1064"/>
      <c r="Z69" s="1064"/>
      <c r="AA69" s="1064"/>
      <c r="AB69" s="1064"/>
      <c r="AC69" s="1064"/>
      <c r="AD69" s="1064"/>
      <c r="AE69" s="1064"/>
      <c r="AF69" s="1064">
        <v>4</v>
      </c>
      <c r="AG69" s="1064"/>
      <c r="AH69" s="1064"/>
      <c r="AI69" s="1064"/>
      <c r="AJ69" s="1064"/>
      <c r="AK69" s="1064"/>
      <c r="AL69" s="1064"/>
      <c r="AM69" s="1064"/>
      <c r="AN69" s="1064"/>
      <c r="AO69" s="1064"/>
      <c r="AP69" s="1064"/>
      <c r="AQ69" s="1064"/>
      <c r="AR69" s="1064"/>
      <c r="AS69" s="1064"/>
      <c r="AT69" s="1064"/>
      <c r="AU69" s="1064"/>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588</v>
      </c>
      <c r="C70" s="1068"/>
      <c r="D70" s="1068"/>
      <c r="E70" s="1068"/>
      <c r="F70" s="1068"/>
      <c r="G70" s="1068"/>
      <c r="H70" s="1068"/>
      <c r="I70" s="1068"/>
      <c r="J70" s="1068"/>
      <c r="K70" s="1068"/>
      <c r="L70" s="1068"/>
      <c r="M70" s="1068"/>
      <c r="N70" s="1068"/>
      <c r="O70" s="1068"/>
      <c r="P70" s="1069"/>
      <c r="Q70" s="1070"/>
      <c r="R70" s="1064"/>
      <c r="S70" s="1064"/>
      <c r="T70" s="1064"/>
      <c r="U70" s="1064"/>
      <c r="V70" s="1064"/>
      <c r="W70" s="1064"/>
      <c r="X70" s="1064"/>
      <c r="Y70" s="1064"/>
      <c r="Z70" s="1064"/>
      <c r="AA70" s="1064"/>
      <c r="AB70" s="1064"/>
      <c r="AC70" s="1064"/>
      <c r="AD70" s="1064"/>
      <c r="AE70" s="1064"/>
      <c r="AF70" s="1064">
        <v>10</v>
      </c>
      <c r="AG70" s="1064"/>
      <c r="AH70" s="1064"/>
      <c r="AI70" s="1064"/>
      <c r="AJ70" s="1064"/>
      <c r="AK70" s="1064"/>
      <c r="AL70" s="1064"/>
      <c r="AM70" s="1064"/>
      <c r="AN70" s="1064"/>
      <c r="AO70" s="1064"/>
      <c r="AP70" s="1064"/>
      <c r="AQ70" s="1064"/>
      <c r="AR70" s="1064"/>
      <c r="AS70" s="1064"/>
      <c r="AT70" s="1064"/>
      <c r="AU70" s="1064"/>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589</v>
      </c>
      <c r="C71" s="1068"/>
      <c r="D71" s="1068"/>
      <c r="E71" s="1068"/>
      <c r="F71" s="1068"/>
      <c r="G71" s="1068"/>
      <c r="H71" s="1068"/>
      <c r="I71" s="1068"/>
      <c r="J71" s="1068"/>
      <c r="K71" s="1068"/>
      <c r="L71" s="1068"/>
      <c r="M71" s="1068"/>
      <c r="N71" s="1068"/>
      <c r="O71" s="1068"/>
      <c r="P71" s="1069"/>
      <c r="Q71" s="1070"/>
      <c r="R71" s="1064"/>
      <c r="S71" s="1064"/>
      <c r="T71" s="1064"/>
      <c r="U71" s="1064"/>
      <c r="V71" s="1064"/>
      <c r="W71" s="1064"/>
      <c r="X71" s="1064"/>
      <c r="Y71" s="1064"/>
      <c r="Z71" s="1064"/>
      <c r="AA71" s="1064"/>
      <c r="AB71" s="1064"/>
      <c r="AC71" s="1064"/>
      <c r="AD71" s="1064"/>
      <c r="AE71" s="1064"/>
      <c r="AF71" s="1064">
        <v>50</v>
      </c>
      <c r="AG71" s="1064"/>
      <c r="AH71" s="1064"/>
      <c r="AI71" s="1064"/>
      <c r="AJ71" s="1064"/>
      <c r="AK71" s="1064"/>
      <c r="AL71" s="1064"/>
      <c r="AM71" s="1064"/>
      <c r="AN71" s="1064"/>
      <c r="AO71" s="1064"/>
      <c r="AP71" s="1064">
        <v>48</v>
      </c>
      <c r="AQ71" s="1064"/>
      <c r="AR71" s="1064"/>
      <c r="AS71" s="1064"/>
      <c r="AT71" s="1064"/>
      <c r="AU71" s="1064">
        <v>4</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590</v>
      </c>
      <c r="C72" s="1068"/>
      <c r="D72" s="1068"/>
      <c r="E72" s="1068"/>
      <c r="F72" s="1068"/>
      <c r="G72" s="1068"/>
      <c r="H72" s="1068"/>
      <c r="I72" s="1068"/>
      <c r="J72" s="1068"/>
      <c r="K72" s="1068"/>
      <c r="L72" s="1068"/>
      <c r="M72" s="1068"/>
      <c r="N72" s="1068"/>
      <c r="O72" s="1068"/>
      <c r="P72" s="1069"/>
      <c r="Q72" s="1070"/>
      <c r="R72" s="1064"/>
      <c r="S72" s="1064"/>
      <c r="T72" s="1064"/>
      <c r="U72" s="1064"/>
      <c r="V72" s="1064"/>
      <c r="W72" s="1064"/>
      <c r="X72" s="1064"/>
      <c r="Y72" s="1064"/>
      <c r="Z72" s="1064"/>
      <c r="AA72" s="1064"/>
      <c r="AB72" s="1064"/>
      <c r="AC72" s="1064"/>
      <c r="AD72" s="1064"/>
      <c r="AE72" s="1064"/>
      <c r="AF72" s="1064">
        <v>73</v>
      </c>
      <c r="AG72" s="1064"/>
      <c r="AH72" s="1064"/>
      <c r="AI72" s="1064"/>
      <c r="AJ72" s="1064"/>
      <c r="AK72" s="1064"/>
      <c r="AL72" s="1064"/>
      <c r="AM72" s="1064"/>
      <c r="AN72" s="1064"/>
      <c r="AO72" s="1064"/>
      <c r="AP72" s="1064"/>
      <c r="AQ72" s="1064"/>
      <c r="AR72" s="1064"/>
      <c r="AS72" s="1064"/>
      <c r="AT72" s="1064"/>
      <c r="AU72" s="1064"/>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591</v>
      </c>
      <c r="C73" s="1068"/>
      <c r="D73" s="1068"/>
      <c r="E73" s="1068"/>
      <c r="F73" s="1068"/>
      <c r="G73" s="1068"/>
      <c r="H73" s="1068"/>
      <c r="I73" s="1068"/>
      <c r="J73" s="1068"/>
      <c r="K73" s="1068"/>
      <c r="L73" s="1068"/>
      <c r="M73" s="1068"/>
      <c r="N73" s="1068"/>
      <c r="O73" s="1068"/>
      <c r="P73" s="1069"/>
      <c r="Q73" s="1070"/>
      <c r="R73" s="1064"/>
      <c r="S73" s="1064"/>
      <c r="T73" s="1064"/>
      <c r="U73" s="1064"/>
      <c r="V73" s="1064"/>
      <c r="W73" s="1064"/>
      <c r="X73" s="1064"/>
      <c r="Y73" s="1064"/>
      <c r="Z73" s="1064"/>
      <c r="AA73" s="1064"/>
      <c r="AB73" s="1064"/>
      <c r="AC73" s="1064"/>
      <c r="AD73" s="1064"/>
      <c r="AE73" s="1064"/>
      <c r="AF73" s="1064">
        <v>12980</v>
      </c>
      <c r="AG73" s="1064"/>
      <c r="AH73" s="1064"/>
      <c r="AI73" s="1064"/>
      <c r="AJ73" s="1064"/>
      <c r="AK73" s="1064"/>
      <c r="AL73" s="1064"/>
      <c r="AM73" s="1064"/>
      <c r="AN73" s="1064"/>
      <c r="AO73" s="1064"/>
      <c r="AP73" s="1064"/>
      <c r="AQ73" s="1064"/>
      <c r="AR73" s="1064"/>
      <c r="AS73" s="1064"/>
      <c r="AT73" s="1064"/>
      <c r="AU73" s="1064"/>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592</v>
      </c>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v>378</v>
      </c>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593</v>
      </c>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v>28</v>
      </c>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t="s">
        <v>594</v>
      </c>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v>16</v>
      </c>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t="s">
        <v>595</v>
      </c>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v>3</v>
      </c>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396</v>
      </c>
      <c r="B88" s="1037" t="s">
        <v>429</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13591</v>
      </c>
      <c r="AG88" s="1052"/>
      <c r="AH88" s="1052"/>
      <c r="AI88" s="1052"/>
      <c r="AJ88" s="1052"/>
      <c r="AK88" s="1056"/>
      <c r="AL88" s="1056"/>
      <c r="AM88" s="1056"/>
      <c r="AN88" s="1056"/>
      <c r="AO88" s="1056"/>
      <c r="AP88" s="1052">
        <v>1520</v>
      </c>
      <c r="AQ88" s="1052"/>
      <c r="AR88" s="1052"/>
      <c r="AS88" s="1052"/>
      <c r="AT88" s="1052"/>
      <c r="AU88" s="1052">
        <v>228</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396</v>
      </c>
      <c r="BR102" s="1037" t="s">
        <v>430</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95</v>
      </c>
      <c r="CS102" s="1044"/>
      <c r="CT102" s="1044"/>
      <c r="CU102" s="1044"/>
      <c r="CV102" s="1045"/>
      <c r="CW102" s="1043">
        <v>58</v>
      </c>
      <c r="CX102" s="1044"/>
      <c r="CY102" s="1044"/>
      <c r="CZ102" s="1044"/>
      <c r="DA102" s="1045"/>
      <c r="DB102" s="1043">
        <v>70</v>
      </c>
      <c r="DC102" s="1044"/>
      <c r="DD102" s="1044"/>
      <c r="DE102" s="1044"/>
      <c r="DF102" s="1045"/>
      <c r="DG102" s="1043"/>
      <c r="DH102" s="1044"/>
      <c r="DI102" s="1044"/>
      <c r="DJ102" s="1044"/>
      <c r="DK102" s="1045"/>
      <c r="DL102" s="1043">
        <v>5</v>
      </c>
      <c r="DM102" s="1044"/>
      <c r="DN102" s="1044"/>
      <c r="DO102" s="1044"/>
      <c r="DP102" s="1045"/>
      <c r="DQ102" s="1043">
        <v>3</v>
      </c>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431</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432</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433</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434</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435</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436</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437</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438</v>
      </c>
      <c r="AB109" s="987"/>
      <c r="AC109" s="987"/>
      <c r="AD109" s="987"/>
      <c r="AE109" s="988"/>
      <c r="AF109" s="989" t="s">
        <v>311</v>
      </c>
      <c r="AG109" s="987"/>
      <c r="AH109" s="987"/>
      <c r="AI109" s="987"/>
      <c r="AJ109" s="988"/>
      <c r="AK109" s="989" t="s">
        <v>310</v>
      </c>
      <c r="AL109" s="987"/>
      <c r="AM109" s="987"/>
      <c r="AN109" s="987"/>
      <c r="AO109" s="988"/>
      <c r="AP109" s="989" t="s">
        <v>439</v>
      </c>
      <c r="AQ109" s="987"/>
      <c r="AR109" s="987"/>
      <c r="AS109" s="987"/>
      <c r="AT109" s="1018"/>
      <c r="AU109" s="986" t="s">
        <v>437</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438</v>
      </c>
      <c r="BR109" s="987"/>
      <c r="BS109" s="987"/>
      <c r="BT109" s="987"/>
      <c r="BU109" s="988"/>
      <c r="BV109" s="989" t="s">
        <v>311</v>
      </c>
      <c r="BW109" s="987"/>
      <c r="BX109" s="987"/>
      <c r="BY109" s="987"/>
      <c r="BZ109" s="988"/>
      <c r="CA109" s="989" t="s">
        <v>310</v>
      </c>
      <c r="CB109" s="987"/>
      <c r="CC109" s="987"/>
      <c r="CD109" s="987"/>
      <c r="CE109" s="988"/>
      <c r="CF109" s="1025" t="s">
        <v>439</v>
      </c>
      <c r="CG109" s="1025"/>
      <c r="CH109" s="1025"/>
      <c r="CI109" s="1025"/>
      <c r="CJ109" s="1025"/>
      <c r="CK109" s="989" t="s">
        <v>440</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438</v>
      </c>
      <c r="DH109" s="987"/>
      <c r="DI109" s="987"/>
      <c r="DJ109" s="987"/>
      <c r="DK109" s="988"/>
      <c r="DL109" s="989" t="s">
        <v>311</v>
      </c>
      <c r="DM109" s="987"/>
      <c r="DN109" s="987"/>
      <c r="DO109" s="987"/>
      <c r="DP109" s="988"/>
      <c r="DQ109" s="989" t="s">
        <v>310</v>
      </c>
      <c r="DR109" s="987"/>
      <c r="DS109" s="987"/>
      <c r="DT109" s="987"/>
      <c r="DU109" s="988"/>
      <c r="DV109" s="989" t="s">
        <v>439</v>
      </c>
      <c r="DW109" s="987"/>
      <c r="DX109" s="987"/>
      <c r="DY109" s="987"/>
      <c r="DZ109" s="1018"/>
    </row>
    <row r="110" spans="1:131" s="247" customFormat="1" ht="26.25" customHeight="1" x14ac:dyDescent="0.15">
      <c r="A110" s="889" t="s">
        <v>441</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315830</v>
      </c>
      <c r="AB110" s="980"/>
      <c r="AC110" s="980"/>
      <c r="AD110" s="980"/>
      <c r="AE110" s="981"/>
      <c r="AF110" s="982">
        <v>345007</v>
      </c>
      <c r="AG110" s="980"/>
      <c r="AH110" s="980"/>
      <c r="AI110" s="980"/>
      <c r="AJ110" s="981"/>
      <c r="AK110" s="982">
        <v>366440</v>
      </c>
      <c r="AL110" s="980"/>
      <c r="AM110" s="980"/>
      <c r="AN110" s="980"/>
      <c r="AO110" s="981"/>
      <c r="AP110" s="983">
        <v>20</v>
      </c>
      <c r="AQ110" s="984"/>
      <c r="AR110" s="984"/>
      <c r="AS110" s="984"/>
      <c r="AT110" s="985"/>
      <c r="AU110" s="1019" t="s">
        <v>73</v>
      </c>
      <c r="AV110" s="1020"/>
      <c r="AW110" s="1020"/>
      <c r="AX110" s="1020"/>
      <c r="AY110" s="1020"/>
      <c r="AZ110" s="945" t="s">
        <v>442</v>
      </c>
      <c r="BA110" s="890"/>
      <c r="BB110" s="890"/>
      <c r="BC110" s="890"/>
      <c r="BD110" s="890"/>
      <c r="BE110" s="890"/>
      <c r="BF110" s="890"/>
      <c r="BG110" s="890"/>
      <c r="BH110" s="890"/>
      <c r="BI110" s="890"/>
      <c r="BJ110" s="890"/>
      <c r="BK110" s="890"/>
      <c r="BL110" s="890"/>
      <c r="BM110" s="890"/>
      <c r="BN110" s="890"/>
      <c r="BO110" s="890"/>
      <c r="BP110" s="891"/>
      <c r="BQ110" s="946">
        <v>3171849</v>
      </c>
      <c r="BR110" s="927"/>
      <c r="BS110" s="927"/>
      <c r="BT110" s="927"/>
      <c r="BU110" s="927"/>
      <c r="BV110" s="927">
        <v>3246365</v>
      </c>
      <c r="BW110" s="927"/>
      <c r="BX110" s="927"/>
      <c r="BY110" s="927"/>
      <c r="BZ110" s="927"/>
      <c r="CA110" s="927">
        <v>3616429</v>
      </c>
      <c r="CB110" s="927"/>
      <c r="CC110" s="927"/>
      <c r="CD110" s="927"/>
      <c r="CE110" s="927"/>
      <c r="CF110" s="951">
        <v>197</v>
      </c>
      <c r="CG110" s="952"/>
      <c r="CH110" s="952"/>
      <c r="CI110" s="952"/>
      <c r="CJ110" s="952"/>
      <c r="CK110" s="1015" t="s">
        <v>443</v>
      </c>
      <c r="CL110" s="901"/>
      <c r="CM110" s="976" t="s">
        <v>444</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182</v>
      </c>
      <c r="DH110" s="927"/>
      <c r="DI110" s="927"/>
      <c r="DJ110" s="927"/>
      <c r="DK110" s="927"/>
      <c r="DL110" s="927" t="s">
        <v>445</v>
      </c>
      <c r="DM110" s="927"/>
      <c r="DN110" s="927"/>
      <c r="DO110" s="927"/>
      <c r="DP110" s="927"/>
      <c r="DQ110" s="927" t="s">
        <v>182</v>
      </c>
      <c r="DR110" s="927"/>
      <c r="DS110" s="927"/>
      <c r="DT110" s="927"/>
      <c r="DU110" s="927"/>
      <c r="DV110" s="928" t="s">
        <v>182</v>
      </c>
      <c r="DW110" s="928"/>
      <c r="DX110" s="928"/>
      <c r="DY110" s="928"/>
      <c r="DZ110" s="929"/>
    </row>
    <row r="111" spans="1:131" s="247" customFormat="1" ht="26.25" customHeight="1" x14ac:dyDescent="0.15">
      <c r="A111" s="856" t="s">
        <v>446</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182</v>
      </c>
      <c r="AB111" s="1008"/>
      <c r="AC111" s="1008"/>
      <c r="AD111" s="1008"/>
      <c r="AE111" s="1009"/>
      <c r="AF111" s="1010" t="s">
        <v>182</v>
      </c>
      <c r="AG111" s="1008"/>
      <c r="AH111" s="1008"/>
      <c r="AI111" s="1008"/>
      <c r="AJ111" s="1009"/>
      <c r="AK111" s="1010" t="s">
        <v>182</v>
      </c>
      <c r="AL111" s="1008"/>
      <c r="AM111" s="1008"/>
      <c r="AN111" s="1008"/>
      <c r="AO111" s="1009"/>
      <c r="AP111" s="1011" t="s">
        <v>182</v>
      </c>
      <c r="AQ111" s="1012"/>
      <c r="AR111" s="1012"/>
      <c r="AS111" s="1012"/>
      <c r="AT111" s="1013"/>
      <c r="AU111" s="1021"/>
      <c r="AV111" s="1022"/>
      <c r="AW111" s="1022"/>
      <c r="AX111" s="1022"/>
      <c r="AY111" s="1022"/>
      <c r="AZ111" s="897" t="s">
        <v>447</v>
      </c>
      <c r="BA111" s="832"/>
      <c r="BB111" s="832"/>
      <c r="BC111" s="832"/>
      <c r="BD111" s="832"/>
      <c r="BE111" s="832"/>
      <c r="BF111" s="832"/>
      <c r="BG111" s="832"/>
      <c r="BH111" s="832"/>
      <c r="BI111" s="832"/>
      <c r="BJ111" s="832"/>
      <c r="BK111" s="832"/>
      <c r="BL111" s="832"/>
      <c r="BM111" s="832"/>
      <c r="BN111" s="832"/>
      <c r="BO111" s="832"/>
      <c r="BP111" s="833"/>
      <c r="BQ111" s="898" t="s">
        <v>182</v>
      </c>
      <c r="BR111" s="899"/>
      <c r="BS111" s="899"/>
      <c r="BT111" s="899"/>
      <c r="BU111" s="899"/>
      <c r="BV111" s="899" t="s">
        <v>182</v>
      </c>
      <c r="BW111" s="899"/>
      <c r="BX111" s="899"/>
      <c r="BY111" s="899"/>
      <c r="BZ111" s="899"/>
      <c r="CA111" s="899" t="s">
        <v>182</v>
      </c>
      <c r="CB111" s="899"/>
      <c r="CC111" s="899"/>
      <c r="CD111" s="899"/>
      <c r="CE111" s="899"/>
      <c r="CF111" s="960" t="s">
        <v>445</v>
      </c>
      <c r="CG111" s="961"/>
      <c r="CH111" s="961"/>
      <c r="CI111" s="961"/>
      <c r="CJ111" s="961"/>
      <c r="CK111" s="1016"/>
      <c r="CL111" s="903"/>
      <c r="CM111" s="906" t="s">
        <v>448</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445</v>
      </c>
      <c r="DH111" s="899"/>
      <c r="DI111" s="899"/>
      <c r="DJ111" s="899"/>
      <c r="DK111" s="899"/>
      <c r="DL111" s="899" t="s">
        <v>182</v>
      </c>
      <c r="DM111" s="899"/>
      <c r="DN111" s="899"/>
      <c r="DO111" s="899"/>
      <c r="DP111" s="899"/>
      <c r="DQ111" s="899" t="s">
        <v>445</v>
      </c>
      <c r="DR111" s="899"/>
      <c r="DS111" s="899"/>
      <c r="DT111" s="899"/>
      <c r="DU111" s="899"/>
      <c r="DV111" s="876" t="s">
        <v>182</v>
      </c>
      <c r="DW111" s="876"/>
      <c r="DX111" s="876"/>
      <c r="DY111" s="876"/>
      <c r="DZ111" s="877"/>
    </row>
    <row r="112" spans="1:131" s="247" customFormat="1" ht="26.25" customHeight="1" x14ac:dyDescent="0.15">
      <c r="A112" s="1001" t="s">
        <v>449</v>
      </c>
      <c r="B112" s="1002"/>
      <c r="C112" s="832" t="s">
        <v>450</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182</v>
      </c>
      <c r="AB112" s="862"/>
      <c r="AC112" s="862"/>
      <c r="AD112" s="862"/>
      <c r="AE112" s="863"/>
      <c r="AF112" s="864" t="s">
        <v>182</v>
      </c>
      <c r="AG112" s="862"/>
      <c r="AH112" s="862"/>
      <c r="AI112" s="862"/>
      <c r="AJ112" s="863"/>
      <c r="AK112" s="864" t="s">
        <v>182</v>
      </c>
      <c r="AL112" s="862"/>
      <c r="AM112" s="862"/>
      <c r="AN112" s="862"/>
      <c r="AO112" s="863"/>
      <c r="AP112" s="909" t="s">
        <v>182</v>
      </c>
      <c r="AQ112" s="910"/>
      <c r="AR112" s="910"/>
      <c r="AS112" s="910"/>
      <c r="AT112" s="911"/>
      <c r="AU112" s="1021"/>
      <c r="AV112" s="1022"/>
      <c r="AW112" s="1022"/>
      <c r="AX112" s="1022"/>
      <c r="AY112" s="1022"/>
      <c r="AZ112" s="897" t="s">
        <v>451</v>
      </c>
      <c r="BA112" s="832"/>
      <c r="BB112" s="832"/>
      <c r="BC112" s="832"/>
      <c r="BD112" s="832"/>
      <c r="BE112" s="832"/>
      <c r="BF112" s="832"/>
      <c r="BG112" s="832"/>
      <c r="BH112" s="832"/>
      <c r="BI112" s="832"/>
      <c r="BJ112" s="832"/>
      <c r="BK112" s="832"/>
      <c r="BL112" s="832"/>
      <c r="BM112" s="832"/>
      <c r="BN112" s="832"/>
      <c r="BO112" s="832"/>
      <c r="BP112" s="833"/>
      <c r="BQ112" s="898">
        <v>1979924</v>
      </c>
      <c r="BR112" s="899"/>
      <c r="BS112" s="899"/>
      <c r="BT112" s="899"/>
      <c r="BU112" s="899"/>
      <c r="BV112" s="899">
        <v>1766767</v>
      </c>
      <c r="BW112" s="899"/>
      <c r="BX112" s="899"/>
      <c r="BY112" s="899"/>
      <c r="BZ112" s="899"/>
      <c r="CA112" s="899">
        <v>1544241</v>
      </c>
      <c r="CB112" s="899"/>
      <c r="CC112" s="899"/>
      <c r="CD112" s="899"/>
      <c r="CE112" s="899"/>
      <c r="CF112" s="960">
        <v>84.1</v>
      </c>
      <c r="CG112" s="961"/>
      <c r="CH112" s="961"/>
      <c r="CI112" s="961"/>
      <c r="CJ112" s="961"/>
      <c r="CK112" s="1016"/>
      <c r="CL112" s="903"/>
      <c r="CM112" s="906" t="s">
        <v>452</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182</v>
      </c>
      <c r="DH112" s="899"/>
      <c r="DI112" s="899"/>
      <c r="DJ112" s="899"/>
      <c r="DK112" s="899"/>
      <c r="DL112" s="899" t="s">
        <v>182</v>
      </c>
      <c r="DM112" s="899"/>
      <c r="DN112" s="899"/>
      <c r="DO112" s="899"/>
      <c r="DP112" s="899"/>
      <c r="DQ112" s="899" t="s">
        <v>182</v>
      </c>
      <c r="DR112" s="899"/>
      <c r="DS112" s="899"/>
      <c r="DT112" s="899"/>
      <c r="DU112" s="899"/>
      <c r="DV112" s="876" t="s">
        <v>182</v>
      </c>
      <c r="DW112" s="876"/>
      <c r="DX112" s="876"/>
      <c r="DY112" s="876"/>
      <c r="DZ112" s="877"/>
    </row>
    <row r="113" spans="1:130" s="247" customFormat="1" ht="26.25" customHeight="1" x14ac:dyDescent="0.15">
      <c r="A113" s="1003"/>
      <c r="B113" s="1004"/>
      <c r="C113" s="832" t="s">
        <v>453</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269234</v>
      </c>
      <c r="AB113" s="1008"/>
      <c r="AC113" s="1008"/>
      <c r="AD113" s="1008"/>
      <c r="AE113" s="1009"/>
      <c r="AF113" s="1010">
        <v>282954</v>
      </c>
      <c r="AG113" s="1008"/>
      <c r="AH113" s="1008"/>
      <c r="AI113" s="1008"/>
      <c r="AJ113" s="1009"/>
      <c r="AK113" s="1010">
        <v>289494</v>
      </c>
      <c r="AL113" s="1008"/>
      <c r="AM113" s="1008"/>
      <c r="AN113" s="1008"/>
      <c r="AO113" s="1009"/>
      <c r="AP113" s="1011">
        <v>15.8</v>
      </c>
      <c r="AQ113" s="1012"/>
      <c r="AR113" s="1012"/>
      <c r="AS113" s="1012"/>
      <c r="AT113" s="1013"/>
      <c r="AU113" s="1021"/>
      <c r="AV113" s="1022"/>
      <c r="AW113" s="1022"/>
      <c r="AX113" s="1022"/>
      <c r="AY113" s="1022"/>
      <c r="AZ113" s="897" t="s">
        <v>454</v>
      </c>
      <c r="BA113" s="832"/>
      <c r="BB113" s="832"/>
      <c r="BC113" s="832"/>
      <c r="BD113" s="832"/>
      <c r="BE113" s="832"/>
      <c r="BF113" s="832"/>
      <c r="BG113" s="832"/>
      <c r="BH113" s="832"/>
      <c r="BI113" s="832"/>
      <c r="BJ113" s="832"/>
      <c r="BK113" s="832"/>
      <c r="BL113" s="832"/>
      <c r="BM113" s="832"/>
      <c r="BN113" s="832"/>
      <c r="BO113" s="832"/>
      <c r="BP113" s="833"/>
      <c r="BQ113" s="898">
        <v>309651</v>
      </c>
      <c r="BR113" s="899"/>
      <c r="BS113" s="899"/>
      <c r="BT113" s="899"/>
      <c r="BU113" s="899"/>
      <c r="BV113" s="899">
        <v>270246</v>
      </c>
      <c r="BW113" s="899"/>
      <c r="BX113" s="899"/>
      <c r="BY113" s="899"/>
      <c r="BZ113" s="899"/>
      <c r="CA113" s="899">
        <v>227813</v>
      </c>
      <c r="CB113" s="899"/>
      <c r="CC113" s="899"/>
      <c r="CD113" s="899"/>
      <c r="CE113" s="899"/>
      <c r="CF113" s="960">
        <v>12.4</v>
      </c>
      <c r="CG113" s="961"/>
      <c r="CH113" s="961"/>
      <c r="CI113" s="961"/>
      <c r="CJ113" s="961"/>
      <c r="CK113" s="1016"/>
      <c r="CL113" s="903"/>
      <c r="CM113" s="906" t="s">
        <v>455</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182</v>
      </c>
      <c r="DH113" s="862"/>
      <c r="DI113" s="862"/>
      <c r="DJ113" s="862"/>
      <c r="DK113" s="863"/>
      <c r="DL113" s="864" t="s">
        <v>182</v>
      </c>
      <c r="DM113" s="862"/>
      <c r="DN113" s="862"/>
      <c r="DO113" s="862"/>
      <c r="DP113" s="863"/>
      <c r="DQ113" s="864" t="s">
        <v>445</v>
      </c>
      <c r="DR113" s="862"/>
      <c r="DS113" s="862"/>
      <c r="DT113" s="862"/>
      <c r="DU113" s="863"/>
      <c r="DV113" s="909" t="s">
        <v>182</v>
      </c>
      <c r="DW113" s="910"/>
      <c r="DX113" s="910"/>
      <c r="DY113" s="910"/>
      <c r="DZ113" s="911"/>
    </row>
    <row r="114" spans="1:130" s="247" customFormat="1" ht="26.25" customHeight="1" x14ac:dyDescent="0.15">
      <c r="A114" s="1003"/>
      <c r="B114" s="1004"/>
      <c r="C114" s="832" t="s">
        <v>456</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39328</v>
      </c>
      <c r="AB114" s="862"/>
      <c r="AC114" s="862"/>
      <c r="AD114" s="862"/>
      <c r="AE114" s="863"/>
      <c r="AF114" s="864">
        <v>41519</v>
      </c>
      <c r="AG114" s="862"/>
      <c r="AH114" s="862"/>
      <c r="AI114" s="862"/>
      <c r="AJ114" s="863"/>
      <c r="AK114" s="864">
        <v>42095</v>
      </c>
      <c r="AL114" s="862"/>
      <c r="AM114" s="862"/>
      <c r="AN114" s="862"/>
      <c r="AO114" s="863"/>
      <c r="AP114" s="909">
        <v>2.2999999999999998</v>
      </c>
      <c r="AQ114" s="910"/>
      <c r="AR114" s="910"/>
      <c r="AS114" s="910"/>
      <c r="AT114" s="911"/>
      <c r="AU114" s="1021"/>
      <c r="AV114" s="1022"/>
      <c r="AW114" s="1022"/>
      <c r="AX114" s="1022"/>
      <c r="AY114" s="1022"/>
      <c r="AZ114" s="897" t="s">
        <v>457</v>
      </c>
      <c r="BA114" s="832"/>
      <c r="BB114" s="832"/>
      <c r="BC114" s="832"/>
      <c r="BD114" s="832"/>
      <c r="BE114" s="832"/>
      <c r="BF114" s="832"/>
      <c r="BG114" s="832"/>
      <c r="BH114" s="832"/>
      <c r="BI114" s="832"/>
      <c r="BJ114" s="832"/>
      <c r="BK114" s="832"/>
      <c r="BL114" s="832"/>
      <c r="BM114" s="832"/>
      <c r="BN114" s="832"/>
      <c r="BO114" s="832"/>
      <c r="BP114" s="833"/>
      <c r="BQ114" s="898">
        <v>1377151</v>
      </c>
      <c r="BR114" s="899"/>
      <c r="BS114" s="899"/>
      <c r="BT114" s="899"/>
      <c r="BU114" s="899"/>
      <c r="BV114" s="899">
        <v>1317324</v>
      </c>
      <c r="BW114" s="899"/>
      <c r="BX114" s="899"/>
      <c r="BY114" s="899"/>
      <c r="BZ114" s="899"/>
      <c r="CA114" s="899">
        <v>1321146</v>
      </c>
      <c r="CB114" s="899"/>
      <c r="CC114" s="899"/>
      <c r="CD114" s="899"/>
      <c r="CE114" s="899"/>
      <c r="CF114" s="960">
        <v>72</v>
      </c>
      <c r="CG114" s="961"/>
      <c r="CH114" s="961"/>
      <c r="CI114" s="961"/>
      <c r="CJ114" s="961"/>
      <c r="CK114" s="1016"/>
      <c r="CL114" s="903"/>
      <c r="CM114" s="906" t="s">
        <v>458</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182</v>
      </c>
      <c r="DH114" s="862"/>
      <c r="DI114" s="862"/>
      <c r="DJ114" s="862"/>
      <c r="DK114" s="863"/>
      <c r="DL114" s="864" t="s">
        <v>182</v>
      </c>
      <c r="DM114" s="862"/>
      <c r="DN114" s="862"/>
      <c r="DO114" s="862"/>
      <c r="DP114" s="863"/>
      <c r="DQ114" s="864" t="s">
        <v>182</v>
      </c>
      <c r="DR114" s="862"/>
      <c r="DS114" s="862"/>
      <c r="DT114" s="862"/>
      <c r="DU114" s="863"/>
      <c r="DV114" s="909" t="s">
        <v>182</v>
      </c>
      <c r="DW114" s="910"/>
      <c r="DX114" s="910"/>
      <c r="DY114" s="910"/>
      <c r="DZ114" s="911"/>
    </row>
    <row r="115" spans="1:130" s="247" customFormat="1" ht="26.25" customHeight="1" x14ac:dyDescent="0.15">
      <c r="A115" s="1003"/>
      <c r="B115" s="1004"/>
      <c r="C115" s="832" t="s">
        <v>459</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182</v>
      </c>
      <c r="AB115" s="1008"/>
      <c r="AC115" s="1008"/>
      <c r="AD115" s="1008"/>
      <c r="AE115" s="1009"/>
      <c r="AF115" s="1010" t="s">
        <v>182</v>
      </c>
      <c r="AG115" s="1008"/>
      <c r="AH115" s="1008"/>
      <c r="AI115" s="1008"/>
      <c r="AJ115" s="1009"/>
      <c r="AK115" s="1010" t="s">
        <v>182</v>
      </c>
      <c r="AL115" s="1008"/>
      <c r="AM115" s="1008"/>
      <c r="AN115" s="1008"/>
      <c r="AO115" s="1009"/>
      <c r="AP115" s="1011" t="s">
        <v>445</v>
      </c>
      <c r="AQ115" s="1012"/>
      <c r="AR115" s="1012"/>
      <c r="AS115" s="1012"/>
      <c r="AT115" s="1013"/>
      <c r="AU115" s="1021"/>
      <c r="AV115" s="1022"/>
      <c r="AW115" s="1022"/>
      <c r="AX115" s="1022"/>
      <c r="AY115" s="1022"/>
      <c r="AZ115" s="897" t="s">
        <v>460</v>
      </c>
      <c r="BA115" s="832"/>
      <c r="BB115" s="832"/>
      <c r="BC115" s="832"/>
      <c r="BD115" s="832"/>
      <c r="BE115" s="832"/>
      <c r="BF115" s="832"/>
      <c r="BG115" s="832"/>
      <c r="BH115" s="832"/>
      <c r="BI115" s="832"/>
      <c r="BJ115" s="832"/>
      <c r="BK115" s="832"/>
      <c r="BL115" s="832"/>
      <c r="BM115" s="832"/>
      <c r="BN115" s="832"/>
      <c r="BO115" s="832"/>
      <c r="BP115" s="833"/>
      <c r="BQ115" s="898">
        <v>505</v>
      </c>
      <c r="BR115" s="899"/>
      <c r="BS115" s="899"/>
      <c r="BT115" s="899"/>
      <c r="BU115" s="899"/>
      <c r="BV115" s="899">
        <v>505</v>
      </c>
      <c r="BW115" s="899"/>
      <c r="BX115" s="899"/>
      <c r="BY115" s="899"/>
      <c r="BZ115" s="899"/>
      <c r="CA115" s="899">
        <v>2525</v>
      </c>
      <c r="CB115" s="899"/>
      <c r="CC115" s="899"/>
      <c r="CD115" s="899"/>
      <c r="CE115" s="899"/>
      <c r="CF115" s="960">
        <v>0.1</v>
      </c>
      <c r="CG115" s="961"/>
      <c r="CH115" s="961"/>
      <c r="CI115" s="961"/>
      <c r="CJ115" s="961"/>
      <c r="CK115" s="1016"/>
      <c r="CL115" s="903"/>
      <c r="CM115" s="897" t="s">
        <v>461</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182</v>
      </c>
      <c r="DH115" s="862"/>
      <c r="DI115" s="862"/>
      <c r="DJ115" s="862"/>
      <c r="DK115" s="863"/>
      <c r="DL115" s="864" t="s">
        <v>182</v>
      </c>
      <c r="DM115" s="862"/>
      <c r="DN115" s="862"/>
      <c r="DO115" s="862"/>
      <c r="DP115" s="863"/>
      <c r="DQ115" s="864" t="s">
        <v>182</v>
      </c>
      <c r="DR115" s="862"/>
      <c r="DS115" s="862"/>
      <c r="DT115" s="862"/>
      <c r="DU115" s="863"/>
      <c r="DV115" s="909" t="s">
        <v>182</v>
      </c>
      <c r="DW115" s="910"/>
      <c r="DX115" s="910"/>
      <c r="DY115" s="910"/>
      <c r="DZ115" s="911"/>
    </row>
    <row r="116" spans="1:130" s="247" customFormat="1" ht="26.25" customHeight="1" x14ac:dyDescent="0.15">
      <c r="A116" s="1005"/>
      <c r="B116" s="1006"/>
      <c r="C116" s="965" t="s">
        <v>462</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182</v>
      </c>
      <c r="AB116" s="862"/>
      <c r="AC116" s="862"/>
      <c r="AD116" s="862"/>
      <c r="AE116" s="863"/>
      <c r="AF116" s="864" t="s">
        <v>182</v>
      </c>
      <c r="AG116" s="862"/>
      <c r="AH116" s="862"/>
      <c r="AI116" s="862"/>
      <c r="AJ116" s="863"/>
      <c r="AK116" s="864" t="s">
        <v>182</v>
      </c>
      <c r="AL116" s="862"/>
      <c r="AM116" s="862"/>
      <c r="AN116" s="862"/>
      <c r="AO116" s="863"/>
      <c r="AP116" s="909" t="s">
        <v>182</v>
      </c>
      <c r="AQ116" s="910"/>
      <c r="AR116" s="910"/>
      <c r="AS116" s="910"/>
      <c r="AT116" s="911"/>
      <c r="AU116" s="1021"/>
      <c r="AV116" s="1022"/>
      <c r="AW116" s="1022"/>
      <c r="AX116" s="1022"/>
      <c r="AY116" s="1022"/>
      <c r="AZ116" s="948" t="s">
        <v>463</v>
      </c>
      <c r="BA116" s="949"/>
      <c r="BB116" s="949"/>
      <c r="BC116" s="949"/>
      <c r="BD116" s="949"/>
      <c r="BE116" s="949"/>
      <c r="BF116" s="949"/>
      <c r="BG116" s="949"/>
      <c r="BH116" s="949"/>
      <c r="BI116" s="949"/>
      <c r="BJ116" s="949"/>
      <c r="BK116" s="949"/>
      <c r="BL116" s="949"/>
      <c r="BM116" s="949"/>
      <c r="BN116" s="949"/>
      <c r="BO116" s="949"/>
      <c r="BP116" s="950"/>
      <c r="BQ116" s="898" t="s">
        <v>182</v>
      </c>
      <c r="BR116" s="899"/>
      <c r="BS116" s="899"/>
      <c r="BT116" s="899"/>
      <c r="BU116" s="899"/>
      <c r="BV116" s="899" t="s">
        <v>182</v>
      </c>
      <c r="BW116" s="899"/>
      <c r="BX116" s="899"/>
      <c r="BY116" s="899"/>
      <c r="BZ116" s="899"/>
      <c r="CA116" s="899" t="s">
        <v>182</v>
      </c>
      <c r="CB116" s="899"/>
      <c r="CC116" s="899"/>
      <c r="CD116" s="899"/>
      <c r="CE116" s="899"/>
      <c r="CF116" s="960" t="s">
        <v>182</v>
      </c>
      <c r="CG116" s="961"/>
      <c r="CH116" s="961"/>
      <c r="CI116" s="961"/>
      <c r="CJ116" s="961"/>
      <c r="CK116" s="1016"/>
      <c r="CL116" s="903"/>
      <c r="CM116" s="906" t="s">
        <v>464</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182</v>
      </c>
      <c r="DH116" s="862"/>
      <c r="DI116" s="862"/>
      <c r="DJ116" s="862"/>
      <c r="DK116" s="863"/>
      <c r="DL116" s="864" t="s">
        <v>445</v>
      </c>
      <c r="DM116" s="862"/>
      <c r="DN116" s="862"/>
      <c r="DO116" s="862"/>
      <c r="DP116" s="863"/>
      <c r="DQ116" s="864" t="s">
        <v>445</v>
      </c>
      <c r="DR116" s="862"/>
      <c r="DS116" s="862"/>
      <c r="DT116" s="862"/>
      <c r="DU116" s="863"/>
      <c r="DV116" s="909" t="s">
        <v>182</v>
      </c>
      <c r="DW116" s="910"/>
      <c r="DX116" s="910"/>
      <c r="DY116" s="910"/>
      <c r="DZ116" s="911"/>
    </row>
    <row r="117" spans="1:130" s="247" customFormat="1" ht="26.25" customHeight="1" x14ac:dyDescent="0.15">
      <c r="A117" s="986" t="s">
        <v>190</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465</v>
      </c>
      <c r="Z117" s="988"/>
      <c r="AA117" s="993">
        <v>624392</v>
      </c>
      <c r="AB117" s="994"/>
      <c r="AC117" s="994"/>
      <c r="AD117" s="994"/>
      <c r="AE117" s="995"/>
      <c r="AF117" s="996">
        <v>669480</v>
      </c>
      <c r="AG117" s="994"/>
      <c r="AH117" s="994"/>
      <c r="AI117" s="994"/>
      <c r="AJ117" s="995"/>
      <c r="AK117" s="996">
        <v>698029</v>
      </c>
      <c r="AL117" s="994"/>
      <c r="AM117" s="994"/>
      <c r="AN117" s="994"/>
      <c r="AO117" s="995"/>
      <c r="AP117" s="997"/>
      <c r="AQ117" s="998"/>
      <c r="AR117" s="998"/>
      <c r="AS117" s="998"/>
      <c r="AT117" s="999"/>
      <c r="AU117" s="1021"/>
      <c r="AV117" s="1022"/>
      <c r="AW117" s="1022"/>
      <c r="AX117" s="1022"/>
      <c r="AY117" s="1022"/>
      <c r="AZ117" s="948" t="s">
        <v>466</v>
      </c>
      <c r="BA117" s="949"/>
      <c r="BB117" s="949"/>
      <c r="BC117" s="949"/>
      <c r="BD117" s="949"/>
      <c r="BE117" s="949"/>
      <c r="BF117" s="949"/>
      <c r="BG117" s="949"/>
      <c r="BH117" s="949"/>
      <c r="BI117" s="949"/>
      <c r="BJ117" s="949"/>
      <c r="BK117" s="949"/>
      <c r="BL117" s="949"/>
      <c r="BM117" s="949"/>
      <c r="BN117" s="949"/>
      <c r="BO117" s="949"/>
      <c r="BP117" s="950"/>
      <c r="BQ117" s="898" t="s">
        <v>182</v>
      </c>
      <c r="BR117" s="899"/>
      <c r="BS117" s="899"/>
      <c r="BT117" s="899"/>
      <c r="BU117" s="899"/>
      <c r="BV117" s="899" t="s">
        <v>182</v>
      </c>
      <c r="BW117" s="899"/>
      <c r="BX117" s="899"/>
      <c r="BY117" s="899"/>
      <c r="BZ117" s="899"/>
      <c r="CA117" s="899" t="s">
        <v>182</v>
      </c>
      <c r="CB117" s="899"/>
      <c r="CC117" s="899"/>
      <c r="CD117" s="899"/>
      <c r="CE117" s="899"/>
      <c r="CF117" s="960" t="s">
        <v>182</v>
      </c>
      <c r="CG117" s="961"/>
      <c r="CH117" s="961"/>
      <c r="CI117" s="961"/>
      <c r="CJ117" s="961"/>
      <c r="CK117" s="1016"/>
      <c r="CL117" s="903"/>
      <c r="CM117" s="906" t="s">
        <v>467</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182</v>
      </c>
      <c r="DH117" s="862"/>
      <c r="DI117" s="862"/>
      <c r="DJ117" s="862"/>
      <c r="DK117" s="863"/>
      <c r="DL117" s="864" t="s">
        <v>182</v>
      </c>
      <c r="DM117" s="862"/>
      <c r="DN117" s="862"/>
      <c r="DO117" s="862"/>
      <c r="DP117" s="863"/>
      <c r="DQ117" s="864" t="s">
        <v>182</v>
      </c>
      <c r="DR117" s="862"/>
      <c r="DS117" s="862"/>
      <c r="DT117" s="862"/>
      <c r="DU117" s="863"/>
      <c r="DV117" s="909" t="s">
        <v>182</v>
      </c>
      <c r="DW117" s="910"/>
      <c r="DX117" s="910"/>
      <c r="DY117" s="910"/>
      <c r="DZ117" s="911"/>
    </row>
    <row r="118" spans="1:130" s="247" customFormat="1" ht="26.25" customHeight="1" x14ac:dyDescent="0.15">
      <c r="A118" s="986" t="s">
        <v>440</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438</v>
      </c>
      <c r="AB118" s="987"/>
      <c r="AC118" s="987"/>
      <c r="AD118" s="987"/>
      <c r="AE118" s="988"/>
      <c r="AF118" s="989" t="s">
        <v>311</v>
      </c>
      <c r="AG118" s="987"/>
      <c r="AH118" s="987"/>
      <c r="AI118" s="987"/>
      <c r="AJ118" s="988"/>
      <c r="AK118" s="989" t="s">
        <v>310</v>
      </c>
      <c r="AL118" s="987"/>
      <c r="AM118" s="987"/>
      <c r="AN118" s="987"/>
      <c r="AO118" s="988"/>
      <c r="AP118" s="990" t="s">
        <v>439</v>
      </c>
      <c r="AQ118" s="991"/>
      <c r="AR118" s="991"/>
      <c r="AS118" s="991"/>
      <c r="AT118" s="992"/>
      <c r="AU118" s="1021"/>
      <c r="AV118" s="1022"/>
      <c r="AW118" s="1022"/>
      <c r="AX118" s="1022"/>
      <c r="AY118" s="1022"/>
      <c r="AZ118" s="964" t="s">
        <v>468</v>
      </c>
      <c r="BA118" s="965"/>
      <c r="BB118" s="965"/>
      <c r="BC118" s="965"/>
      <c r="BD118" s="965"/>
      <c r="BE118" s="965"/>
      <c r="BF118" s="965"/>
      <c r="BG118" s="965"/>
      <c r="BH118" s="965"/>
      <c r="BI118" s="965"/>
      <c r="BJ118" s="965"/>
      <c r="BK118" s="965"/>
      <c r="BL118" s="965"/>
      <c r="BM118" s="965"/>
      <c r="BN118" s="965"/>
      <c r="BO118" s="965"/>
      <c r="BP118" s="966"/>
      <c r="BQ118" s="967" t="s">
        <v>182</v>
      </c>
      <c r="BR118" s="930"/>
      <c r="BS118" s="930"/>
      <c r="BT118" s="930"/>
      <c r="BU118" s="930"/>
      <c r="BV118" s="930" t="s">
        <v>182</v>
      </c>
      <c r="BW118" s="930"/>
      <c r="BX118" s="930"/>
      <c r="BY118" s="930"/>
      <c r="BZ118" s="930"/>
      <c r="CA118" s="930" t="s">
        <v>182</v>
      </c>
      <c r="CB118" s="930"/>
      <c r="CC118" s="930"/>
      <c r="CD118" s="930"/>
      <c r="CE118" s="930"/>
      <c r="CF118" s="960" t="s">
        <v>182</v>
      </c>
      <c r="CG118" s="961"/>
      <c r="CH118" s="961"/>
      <c r="CI118" s="961"/>
      <c r="CJ118" s="961"/>
      <c r="CK118" s="1016"/>
      <c r="CL118" s="903"/>
      <c r="CM118" s="906" t="s">
        <v>469</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182</v>
      </c>
      <c r="DH118" s="862"/>
      <c r="DI118" s="862"/>
      <c r="DJ118" s="862"/>
      <c r="DK118" s="863"/>
      <c r="DL118" s="864" t="s">
        <v>182</v>
      </c>
      <c r="DM118" s="862"/>
      <c r="DN118" s="862"/>
      <c r="DO118" s="862"/>
      <c r="DP118" s="863"/>
      <c r="DQ118" s="864" t="s">
        <v>182</v>
      </c>
      <c r="DR118" s="862"/>
      <c r="DS118" s="862"/>
      <c r="DT118" s="862"/>
      <c r="DU118" s="863"/>
      <c r="DV118" s="909" t="s">
        <v>182</v>
      </c>
      <c r="DW118" s="910"/>
      <c r="DX118" s="910"/>
      <c r="DY118" s="910"/>
      <c r="DZ118" s="911"/>
    </row>
    <row r="119" spans="1:130" s="247" customFormat="1" ht="26.25" customHeight="1" x14ac:dyDescent="0.15">
      <c r="A119" s="900" t="s">
        <v>443</v>
      </c>
      <c r="B119" s="901"/>
      <c r="C119" s="976" t="s">
        <v>444</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182</v>
      </c>
      <c r="AB119" s="980"/>
      <c r="AC119" s="980"/>
      <c r="AD119" s="980"/>
      <c r="AE119" s="981"/>
      <c r="AF119" s="982" t="s">
        <v>182</v>
      </c>
      <c r="AG119" s="980"/>
      <c r="AH119" s="980"/>
      <c r="AI119" s="980"/>
      <c r="AJ119" s="981"/>
      <c r="AK119" s="982" t="s">
        <v>182</v>
      </c>
      <c r="AL119" s="980"/>
      <c r="AM119" s="980"/>
      <c r="AN119" s="980"/>
      <c r="AO119" s="981"/>
      <c r="AP119" s="983" t="s">
        <v>182</v>
      </c>
      <c r="AQ119" s="984"/>
      <c r="AR119" s="984"/>
      <c r="AS119" s="984"/>
      <c r="AT119" s="985"/>
      <c r="AU119" s="1023"/>
      <c r="AV119" s="1024"/>
      <c r="AW119" s="1024"/>
      <c r="AX119" s="1024"/>
      <c r="AY119" s="1024"/>
      <c r="AZ119" s="278" t="s">
        <v>190</v>
      </c>
      <c r="BA119" s="278"/>
      <c r="BB119" s="278"/>
      <c r="BC119" s="278"/>
      <c r="BD119" s="278"/>
      <c r="BE119" s="278"/>
      <c r="BF119" s="278"/>
      <c r="BG119" s="278"/>
      <c r="BH119" s="278"/>
      <c r="BI119" s="278"/>
      <c r="BJ119" s="278"/>
      <c r="BK119" s="278"/>
      <c r="BL119" s="278"/>
      <c r="BM119" s="278"/>
      <c r="BN119" s="278"/>
      <c r="BO119" s="962" t="s">
        <v>470</v>
      </c>
      <c r="BP119" s="963"/>
      <c r="BQ119" s="967">
        <v>6839080</v>
      </c>
      <c r="BR119" s="930"/>
      <c r="BS119" s="930"/>
      <c r="BT119" s="930"/>
      <c r="BU119" s="930"/>
      <c r="BV119" s="930">
        <v>6601207</v>
      </c>
      <c r="BW119" s="930"/>
      <c r="BX119" s="930"/>
      <c r="BY119" s="930"/>
      <c r="BZ119" s="930"/>
      <c r="CA119" s="930">
        <v>6712154</v>
      </c>
      <c r="CB119" s="930"/>
      <c r="CC119" s="930"/>
      <c r="CD119" s="930"/>
      <c r="CE119" s="930"/>
      <c r="CF119" s="828"/>
      <c r="CG119" s="829"/>
      <c r="CH119" s="829"/>
      <c r="CI119" s="829"/>
      <c r="CJ119" s="919"/>
      <c r="CK119" s="1017"/>
      <c r="CL119" s="905"/>
      <c r="CM119" s="923" t="s">
        <v>471</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182</v>
      </c>
      <c r="DH119" s="845"/>
      <c r="DI119" s="845"/>
      <c r="DJ119" s="845"/>
      <c r="DK119" s="846"/>
      <c r="DL119" s="847" t="s">
        <v>182</v>
      </c>
      <c r="DM119" s="845"/>
      <c r="DN119" s="845"/>
      <c r="DO119" s="845"/>
      <c r="DP119" s="846"/>
      <c r="DQ119" s="847" t="s">
        <v>182</v>
      </c>
      <c r="DR119" s="845"/>
      <c r="DS119" s="845"/>
      <c r="DT119" s="845"/>
      <c r="DU119" s="846"/>
      <c r="DV119" s="933" t="s">
        <v>182</v>
      </c>
      <c r="DW119" s="934"/>
      <c r="DX119" s="934"/>
      <c r="DY119" s="934"/>
      <c r="DZ119" s="935"/>
    </row>
    <row r="120" spans="1:130" s="247" customFormat="1" ht="26.25" customHeight="1" x14ac:dyDescent="0.15">
      <c r="A120" s="902"/>
      <c r="B120" s="903"/>
      <c r="C120" s="906" t="s">
        <v>448</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182</v>
      </c>
      <c r="AB120" s="862"/>
      <c r="AC120" s="862"/>
      <c r="AD120" s="862"/>
      <c r="AE120" s="863"/>
      <c r="AF120" s="864" t="s">
        <v>182</v>
      </c>
      <c r="AG120" s="862"/>
      <c r="AH120" s="862"/>
      <c r="AI120" s="862"/>
      <c r="AJ120" s="863"/>
      <c r="AK120" s="864" t="s">
        <v>182</v>
      </c>
      <c r="AL120" s="862"/>
      <c r="AM120" s="862"/>
      <c r="AN120" s="862"/>
      <c r="AO120" s="863"/>
      <c r="AP120" s="909" t="s">
        <v>182</v>
      </c>
      <c r="AQ120" s="910"/>
      <c r="AR120" s="910"/>
      <c r="AS120" s="910"/>
      <c r="AT120" s="911"/>
      <c r="AU120" s="968" t="s">
        <v>472</v>
      </c>
      <c r="AV120" s="969"/>
      <c r="AW120" s="969"/>
      <c r="AX120" s="969"/>
      <c r="AY120" s="970"/>
      <c r="AZ120" s="945" t="s">
        <v>473</v>
      </c>
      <c r="BA120" s="890"/>
      <c r="BB120" s="890"/>
      <c r="BC120" s="890"/>
      <c r="BD120" s="890"/>
      <c r="BE120" s="890"/>
      <c r="BF120" s="890"/>
      <c r="BG120" s="890"/>
      <c r="BH120" s="890"/>
      <c r="BI120" s="890"/>
      <c r="BJ120" s="890"/>
      <c r="BK120" s="890"/>
      <c r="BL120" s="890"/>
      <c r="BM120" s="890"/>
      <c r="BN120" s="890"/>
      <c r="BO120" s="890"/>
      <c r="BP120" s="891"/>
      <c r="BQ120" s="946">
        <v>3091400</v>
      </c>
      <c r="BR120" s="927"/>
      <c r="BS120" s="927"/>
      <c r="BT120" s="927"/>
      <c r="BU120" s="927"/>
      <c r="BV120" s="927">
        <v>3114416</v>
      </c>
      <c r="BW120" s="927"/>
      <c r="BX120" s="927"/>
      <c r="BY120" s="927"/>
      <c r="BZ120" s="927"/>
      <c r="CA120" s="927">
        <v>2808624</v>
      </c>
      <c r="CB120" s="927"/>
      <c r="CC120" s="927"/>
      <c r="CD120" s="927"/>
      <c r="CE120" s="927"/>
      <c r="CF120" s="951">
        <v>153</v>
      </c>
      <c r="CG120" s="952"/>
      <c r="CH120" s="952"/>
      <c r="CI120" s="952"/>
      <c r="CJ120" s="952"/>
      <c r="CK120" s="953" t="s">
        <v>474</v>
      </c>
      <c r="CL120" s="937"/>
      <c r="CM120" s="937"/>
      <c r="CN120" s="937"/>
      <c r="CO120" s="938"/>
      <c r="CP120" s="957" t="s">
        <v>415</v>
      </c>
      <c r="CQ120" s="958"/>
      <c r="CR120" s="958"/>
      <c r="CS120" s="958"/>
      <c r="CT120" s="958"/>
      <c r="CU120" s="958"/>
      <c r="CV120" s="958"/>
      <c r="CW120" s="958"/>
      <c r="CX120" s="958"/>
      <c r="CY120" s="958"/>
      <c r="CZ120" s="958"/>
      <c r="DA120" s="958"/>
      <c r="DB120" s="958"/>
      <c r="DC120" s="958"/>
      <c r="DD120" s="958"/>
      <c r="DE120" s="958"/>
      <c r="DF120" s="959"/>
      <c r="DG120" s="946">
        <v>1810754</v>
      </c>
      <c r="DH120" s="927"/>
      <c r="DI120" s="927"/>
      <c r="DJ120" s="927"/>
      <c r="DK120" s="927"/>
      <c r="DL120" s="927">
        <v>1603391</v>
      </c>
      <c r="DM120" s="927"/>
      <c r="DN120" s="927"/>
      <c r="DO120" s="927"/>
      <c r="DP120" s="927"/>
      <c r="DQ120" s="927">
        <v>1384783</v>
      </c>
      <c r="DR120" s="927"/>
      <c r="DS120" s="927"/>
      <c r="DT120" s="927"/>
      <c r="DU120" s="927"/>
      <c r="DV120" s="928">
        <v>75.400000000000006</v>
      </c>
      <c r="DW120" s="928"/>
      <c r="DX120" s="928"/>
      <c r="DY120" s="928"/>
      <c r="DZ120" s="929"/>
    </row>
    <row r="121" spans="1:130" s="247" customFormat="1" ht="26.25" customHeight="1" x14ac:dyDescent="0.15">
      <c r="A121" s="902"/>
      <c r="B121" s="903"/>
      <c r="C121" s="948" t="s">
        <v>475</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182</v>
      </c>
      <c r="AB121" s="862"/>
      <c r="AC121" s="862"/>
      <c r="AD121" s="862"/>
      <c r="AE121" s="863"/>
      <c r="AF121" s="864" t="s">
        <v>182</v>
      </c>
      <c r="AG121" s="862"/>
      <c r="AH121" s="862"/>
      <c r="AI121" s="862"/>
      <c r="AJ121" s="863"/>
      <c r="AK121" s="864" t="s">
        <v>182</v>
      </c>
      <c r="AL121" s="862"/>
      <c r="AM121" s="862"/>
      <c r="AN121" s="862"/>
      <c r="AO121" s="863"/>
      <c r="AP121" s="909" t="s">
        <v>182</v>
      </c>
      <c r="AQ121" s="910"/>
      <c r="AR121" s="910"/>
      <c r="AS121" s="910"/>
      <c r="AT121" s="911"/>
      <c r="AU121" s="971"/>
      <c r="AV121" s="972"/>
      <c r="AW121" s="972"/>
      <c r="AX121" s="972"/>
      <c r="AY121" s="973"/>
      <c r="AZ121" s="897" t="s">
        <v>476</v>
      </c>
      <c r="BA121" s="832"/>
      <c r="BB121" s="832"/>
      <c r="BC121" s="832"/>
      <c r="BD121" s="832"/>
      <c r="BE121" s="832"/>
      <c r="BF121" s="832"/>
      <c r="BG121" s="832"/>
      <c r="BH121" s="832"/>
      <c r="BI121" s="832"/>
      <c r="BJ121" s="832"/>
      <c r="BK121" s="832"/>
      <c r="BL121" s="832"/>
      <c r="BM121" s="832"/>
      <c r="BN121" s="832"/>
      <c r="BO121" s="832"/>
      <c r="BP121" s="833"/>
      <c r="BQ121" s="898" t="s">
        <v>182</v>
      </c>
      <c r="BR121" s="899"/>
      <c r="BS121" s="899"/>
      <c r="BT121" s="899"/>
      <c r="BU121" s="899"/>
      <c r="BV121" s="899" t="s">
        <v>182</v>
      </c>
      <c r="BW121" s="899"/>
      <c r="BX121" s="899"/>
      <c r="BY121" s="899"/>
      <c r="BZ121" s="899"/>
      <c r="CA121" s="899" t="s">
        <v>445</v>
      </c>
      <c r="CB121" s="899"/>
      <c r="CC121" s="899"/>
      <c r="CD121" s="899"/>
      <c r="CE121" s="899"/>
      <c r="CF121" s="960" t="s">
        <v>182</v>
      </c>
      <c r="CG121" s="961"/>
      <c r="CH121" s="961"/>
      <c r="CI121" s="961"/>
      <c r="CJ121" s="961"/>
      <c r="CK121" s="954"/>
      <c r="CL121" s="940"/>
      <c r="CM121" s="940"/>
      <c r="CN121" s="940"/>
      <c r="CO121" s="941"/>
      <c r="CP121" s="920" t="s">
        <v>416</v>
      </c>
      <c r="CQ121" s="921"/>
      <c r="CR121" s="921"/>
      <c r="CS121" s="921"/>
      <c r="CT121" s="921"/>
      <c r="CU121" s="921"/>
      <c r="CV121" s="921"/>
      <c r="CW121" s="921"/>
      <c r="CX121" s="921"/>
      <c r="CY121" s="921"/>
      <c r="CZ121" s="921"/>
      <c r="DA121" s="921"/>
      <c r="DB121" s="921"/>
      <c r="DC121" s="921"/>
      <c r="DD121" s="921"/>
      <c r="DE121" s="921"/>
      <c r="DF121" s="922"/>
      <c r="DG121" s="898">
        <v>119938</v>
      </c>
      <c r="DH121" s="899"/>
      <c r="DI121" s="899"/>
      <c r="DJ121" s="899"/>
      <c r="DK121" s="899"/>
      <c r="DL121" s="899">
        <v>108203</v>
      </c>
      <c r="DM121" s="899"/>
      <c r="DN121" s="899"/>
      <c r="DO121" s="899"/>
      <c r="DP121" s="899"/>
      <c r="DQ121" s="899">
        <v>96178</v>
      </c>
      <c r="DR121" s="899"/>
      <c r="DS121" s="899"/>
      <c r="DT121" s="899"/>
      <c r="DU121" s="899"/>
      <c r="DV121" s="876">
        <v>5.2</v>
      </c>
      <c r="DW121" s="876"/>
      <c r="DX121" s="876"/>
      <c r="DY121" s="876"/>
      <c r="DZ121" s="877"/>
    </row>
    <row r="122" spans="1:130" s="247" customFormat="1" ht="26.25" customHeight="1" x14ac:dyDescent="0.15">
      <c r="A122" s="902"/>
      <c r="B122" s="903"/>
      <c r="C122" s="906" t="s">
        <v>458</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182</v>
      </c>
      <c r="AB122" s="862"/>
      <c r="AC122" s="862"/>
      <c r="AD122" s="862"/>
      <c r="AE122" s="863"/>
      <c r="AF122" s="864" t="s">
        <v>182</v>
      </c>
      <c r="AG122" s="862"/>
      <c r="AH122" s="862"/>
      <c r="AI122" s="862"/>
      <c r="AJ122" s="863"/>
      <c r="AK122" s="864" t="s">
        <v>182</v>
      </c>
      <c r="AL122" s="862"/>
      <c r="AM122" s="862"/>
      <c r="AN122" s="862"/>
      <c r="AO122" s="863"/>
      <c r="AP122" s="909" t="s">
        <v>182</v>
      </c>
      <c r="AQ122" s="910"/>
      <c r="AR122" s="910"/>
      <c r="AS122" s="910"/>
      <c r="AT122" s="911"/>
      <c r="AU122" s="971"/>
      <c r="AV122" s="972"/>
      <c r="AW122" s="972"/>
      <c r="AX122" s="972"/>
      <c r="AY122" s="973"/>
      <c r="AZ122" s="964" t="s">
        <v>477</v>
      </c>
      <c r="BA122" s="965"/>
      <c r="BB122" s="965"/>
      <c r="BC122" s="965"/>
      <c r="BD122" s="965"/>
      <c r="BE122" s="965"/>
      <c r="BF122" s="965"/>
      <c r="BG122" s="965"/>
      <c r="BH122" s="965"/>
      <c r="BI122" s="965"/>
      <c r="BJ122" s="965"/>
      <c r="BK122" s="965"/>
      <c r="BL122" s="965"/>
      <c r="BM122" s="965"/>
      <c r="BN122" s="965"/>
      <c r="BO122" s="965"/>
      <c r="BP122" s="966"/>
      <c r="BQ122" s="967">
        <v>3892079</v>
      </c>
      <c r="BR122" s="930"/>
      <c r="BS122" s="930"/>
      <c r="BT122" s="930"/>
      <c r="BU122" s="930"/>
      <c r="BV122" s="930">
        <v>3756963</v>
      </c>
      <c r="BW122" s="930"/>
      <c r="BX122" s="930"/>
      <c r="BY122" s="930"/>
      <c r="BZ122" s="930"/>
      <c r="CA122" s="930">
        <v>3633265</v>
      </c>
      <c r="CB122" s="930"/>
      <c r="CC122" s="930"/>
      <c r="CD122" s="930"/>
      <c r="CE122" s="930"/>
      <c r="CF122" s="931">
        <v>197.9</v>
      </c>
      <c r="CG122" s="932"/>
      <c r="CH122" s="932"/>
      <c r="CI122" s="932"/>
      <c r="CJ122" s="932"/>
      <c r="CK122" s="954"/>
      <c r="CL122" s="940"/>
      <c r="CM122" s="940"/>
      <c r="CN122" s="940"/>
      <c r="CO122" s="941"/>
      <c r="CP122" s="920" t="s">
        <v>411</v>
      </c>
      <c r="CQ122" s="921"/>
      <c r="CR122" s="921"/>
      <c r="CS122" s="921"/>
      <c r="CT122" s="921"/>
      <c r="CU122" s="921"/>
      <c r="CV122" s="921"/>
      <c r="CW122" s="921"/>
      <c r="CX122" s="921"/>
      <c r="CY122" s="921"/>
      <c r="CZ122" s="921"/>
      <c r="DA122" s="921"/>
      <c r="DB122" s="921"/>
      <c r="DC122" s="921"/>
      <c r="DD122" s="921"/>
      <c r="DE122" s="921"/>
      <c r="DF122" s="922"/>
      <c r="DG122" s="898">
        <v>33192</v>
      </c>
      <c r="DH122" s="899"/>
      <c r="DI122" s="899"/>
      <c r="DJ122" s="899"/>
      <c r="DK122" s="899"/>
      <c r="DL122" s="899">
        <v>31608</v>
      </c>
      <c r="DM122" s="899"/>
      <c r="DN122" s="899"/>
      <c r="DO122" s="899"/>
      <c r="DP122" s="899"/>
      <c r="DQ122" s="899">
        <v>42678</v>
      </c>
      <c r="DR122" s="899"/>
      <c r="DS122" s="899"/>
      <c r="DT122" s="899"/>
      <c r="DU122" s="899"/>
      <c r="DV122" s="876">
        <v>2.2999999999999998</v>
      </c>
      <c r="DW122" s="876"/>
      <c r="DX122" s="876"/>
      <c r="DY122" s="876"/>
      <c r="DZ122" s="877"/>
    </row>
    <row r="123" spans="1:130" s="247" customFormat="1" ht="26.25" customHeight="1" x14ac:dyDescent="0.15">
      <c r="A123" s="902"/>
      <c r="B123" s="903"/>
      <c r="C123" s="906" t="s">
        <v>464</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182</v>
      </c>
      <c r="AB123" s="862"/>
      <c r="AC123" s="862"/>
      <c r="AD123" s="862"/>
      <c r="AE123" s="863"/>
      <c r="AF123" s="864" t="s">
        <v>182</v>
      </c>
      <c r="AG123" s="862"/>
      <c r="AH123" s="862"/>
      <c r="AI123" s="862"/>
      <c r="AJ123" s="863"/>
      <c r="AK123" s="864" t="s">
        <v>182</v>
      </c>
      <c r="AL123" s="862"/>
      <c r="AM123" s="862"/>
      <c r="AN123" s="862"/>
      <c r="AO123" s="863"/>
      <c r="AP123" s="909" t="s">
        <v>182</v>
      </c>
      <c r="AQ123" s="910"/>
      <c r="AR123" s="910"/>
      <c r="AS123" s="910"/>
      <c r="AT123" s="911"/>
      <c r="AU123" s="974"/>
      <c r="AV123" s="975"/>
      <c r="AW123" s="975"/>
      <c r="AX123" s="975"/>
      <c r="AY123" s="975"/>
      <c r="AZ123" s="278" t="s">
        <v>190</v>
      </c>
      <c r="BA123" s="278"/>
      <c r="BB123" s="278"/>
      <c r="BC123" s="278"/>
      <c r="BD123" s="278"/>
      <c r="BE123" s="278"/>
      <c r="BF123" s="278"/>
      <c r="BG123" s="278"/>
      <c r="BH123" s="278"/>
      <c r="BI123" s="278"/>
      <c r="BJ123" s="278"/>
      <c r="BK123" s="278"/>
      <c r="BL123" s="278"/>
      <c r="BM123" s="278"/>
      <c r="BN123" s="278"/>
      <c r="BO123" s="962" t="s">
        <v>478</v>
      </c>
      <c r="BP123" s="963"/>
      <c r="BQ123" s="917">
        <v>6983479</v>
      </c>
      <c r="BR123" s="918"/>
      <c r="BS123" s="918"/>
      <c r="BT123" s="918"/>
      <c r="BU123" s="918"/>
      <c r="BV123" s="918">
        <v>6871379</v>
      </c>
      <c r="BW123" s="918"/>
      <c r="BX123" s="918"/>
      <c r="BY123" s="918"/>
      <c r="BZ123" s="918"/>
      <c r="CA123" s="918">
        <v>6441889</v>
      </c>
      <c r="CB123" s="918"/>
      <c r="CC123" s="918"/>
      <c r="CD123" s="918"/>
      <c r="CE123" s="918"/>
      <c r="CF123" s="828"/>
      <c r="CG123" s="829"/>
      <c r="CH123" s="829"/>
      <c r="CI123" s="829"/>
      <c r="CJ123" s="919"/>
      <c r="CK123" s="954"/>
      <c r="CL123" s="940"/>
      <c r="CM123" s="940"/>
      <c r="CN123" s="940"/>
      <c r="CO123" s="941"/>
      <c r="CP123" s="920" t="s">
        <v>413</v>
      </c>
      <c r="CQ123" s="921"/>
      <c r="CR123" s="921"/>
      <c r="CS123" s="921"/>
      <c r="CT123" s="921"/>
      <c r="CU123" s="921"/>
      <c r="CV123" s="921"/>
      <c r="CW123" s="921"/>
      <c r="CX123" s="921"/>
      <c r="CY123" s="921"/>
      <c r="CZ123" s="921"/>
      <c r="DA123" s="921"/>
      <c r="DB123" s="921"/>
      <c r="DC123" s="921"/>
      <c r="DD123" s="921"/>
      <c r="DE123" s="921"/>
      <c r="DF123" s="922"/>
      <c r="DG123" s="861">
        <v>16040</v>
      </c>
      <c r="DH123" s="862"/>
      <c r="DI123" s="862"/>
      <c r="DJ123" s="862"/>
      <c r="DK123" s="863"/>
      <c r="DL123" s="864">
        <v>23565</v>
      </c>
      <c r="DM123" s="862"/>
      <c r="DN123" s="862"/>
      <c r="DO123" s="862"/>
      <c r="DP123" s="863"/>
      <c r="DQ123" s="864">
        <v>20602</v>
      </c>
      <c r="DR123" s="862"/>
      <c r="DS123" s="862"/>
      <c r="DT123" s="862"/>
      <c r="DU123" s="863"/>
      <c r="DV123" s="909">
        <v>1.1000000000000001</v>
      </c>
      <c r="DW123" s="910"/>
      <c r="DX123" s="910"/>
      <c r="DY123" s="910"/>
      <c r="DZ123" s="911"/>
    </row>
    <row r="124" spans="1:130" s="247" customFormat="1" ht="26.25" customHeight="1" thickBot="1" x14ac:dyDescent="0.2">
      <c r="A124" s="902"/>
      <c r="B124" s="903"/>
      <c r="C124" s="906" t="s">
        <v>467</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182</v>
      </c>
      <c r="AB124" s="862"/>
      <c r="AC124" s="862"/>
      <c r="AD124" s="862"/>
      <c r="AE124" s="863"/>
      <c r="AF124" s="864" t="s">
        <v>182</v>
      </c>
      <c r="AG124" s="862"/>
      <c r="AH124" s="862"/>
      <c r="AI124" s="862"/>
      <c r="AJ124" s="863"/>
      <c r="AK124" s="864" t="s">
        <v>182</v>
      </c>
      <c r="AL124" s="862"/>
      <c r="AM124" s="862"/>
      <c r="AN124" s="862"/>
      <c r="AO124" s="863"/>
      <c r="AP124" s="909" t="s">
        <v>182</v>
      </c>
      <c r="AQ124" s="910"/>
      <c r="AR124" s="910"/>
      <c r="AS124" s="910"/>
      <c r="AT124" s="911"/>
      <c r="AU124" s="912" t="s">
        <v>479</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445</v>
      </c>
      <c r="BR124" s="916"/>
      <c r="BS124" s="916"/>
      <c r="BT124" s="916"/>
      <c r="BU124" s="916"/>
      <c r="BV124" s="916" t="s">
        <v>182</v>
      </c>
      <c r="BW124" s="916"/>
      <c r="BX124" s="916"/>
      <c r="BY124" s="916"/>
      <c r="BZ124" s="916"/>
      <c r="CA124" s="916">
        <v>14.7</v>
      </c>
      <c r="CB124" s="916"/>
      <c r="CC124" s="916"/>
      <c r="CD124" s="916"/>
      <c r="CE124" s="916"/>
      <c r="CF124" s="806"/>
      <c r="CG124" s="807"/>
      <c r="CH124" s="807"/>
      <c r="CI124" s="807"/>
      <c r="CJ124" s="947"/>
      <c r="CK124" s="955"/>
      <c r="CL124" s="955"/>
      <c r="CM124" s="955"/>
      <c r="CN124" s="955"/>
      <c r="CO124" s="956"/>
      <c r="CP124" s="920" t="s">
        <v>480</v>
      </c>
      <c r="CQ124" s="921"/>
      <c r="CR124" s="921"/>
      <c r="CS124" s="921"/>
      <c r="CT124" s="921"/>
      <c r="CU124" s="921"/>
      <c r="CV124" s="921"/>
      <c r="CW124" s="921"/>
      <c r="CX124" s="921"/>
      <c r="CY124" s="921"/>
      <c r="CZ124" s="921"/>
      <c r="DA124" s="921"/>
      <c r="DB124" s="921"/>
      <c r="DC124" s="921"/>
      <c r="DD124" s="921"/>
      <c r="DE124" s="921"/>
      <c r="DF124" s="922"/>
      <c r="DG124" s="844" t="s">
        <v>182</v>
      </c>
      <c r="DH124" s="845"/>
      <c r="DI124" s="845"/>
      <c r="DJ124" s="845"/>
      <c r="DK124" s="846"/>
      <c r="DL124" s="847" t="s">
        <v>182</v>
      </c>
      <c r="DM124" s="845"/>
      <c r="DN124" s="845"/>
      <c r="DO124" s="845"/>
      <c r="DP124" s="846"/>
      <c r="DQ124" s="847" t="s">
        <v>182</v>
      </c>
      <c r="DR124" s="845"/>
      <c r="DS124" s="845"/>
      <c r="DT124" s="845"/>
      <c r="DU124" s="846"/>
      <c r="DV124" s="933" t="s">
        <v>182</v>
      </c>
      <c r="DW124" s="934"/>
      <c r="DX124" s="934"/>
      <c r="DY124" s="934"/>
      <c r="DZ124" s="935"/>
    </row>
    <row r="125" spans="1:130" s="247" customFormat="1" ht="26.25" customHeight="1" x14ac:dyDescent="0.15">
      <c r="A125" s="902"/>
      <c r="B125" s="903"/>
      <c r="C125" s="906" t="s">
        <v>469</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182</v>
      </c>
      <c r="AB125" s="862"/>
      <c r="AC125" s="862"/>
      <c r="AD125" s="862"/>
      <c r="AE125" s="863"/>
      <c r="AF125" s="864" t="s">
        <v>445</v>
      </c>
      <c r="AG125" s="862"/>
      <c r="AH125" s="862"/>
      <c r="AI125" s="862"/>
      <c r="AJ125" s="863"/>
      <c r="AK125" s="864" t="s">
        <v>182</v>
      </c>
      <c r="AL125" s="862"/>
      <c r="AM125" s="862"/>
      <c r="AN125" s="862"/>
      <c r="AO125" s="863"/>
      <c r="AP125" s="909" t="s">
        <v>182</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481</v>
      </c>
      <c r="CL125" s="937"/>
      <c r="CM125" s="937"/>
      <c r="CN125" s="937"/>
      <c r="CO125" s="938"/>
      <c r="CP125" s="945" t="s">
        <v>482</v>
      </c>
      <c r="CQ125" s="890"/>
      <c r="CR125" s="890"/>
      <c r="CS125" s="890"/>
      <c r="CT125" s="890"/>
      <c r="CU125" s="890"/>
      <c r="CV125" s="890"/>
      <c r="CW125" s="890"/>
      <c r="CX125" s="890"/>
      <c r="CY125" s="890"/>
      <c r="CZ125" s="890"/>
      <c r="DA125" s="890"/>
      <c r="DB125" s="890"/>
      <c r="DC125" s="890"/>
      <c r="DD125" s="890"/>
      <c r="DE125" s="890"/>
      <c r="DF125" s="891"/>
      <c r="DG125" s="946" t="s">
        <v>182</v>
      </c>
      <c r="DH125" s="927"/>
      <c r="DI125" s="927"/>
      <c r="DJ125" s="927"/>
      <c r="DK125" s="927"/>
      <c r="DL125" s="927" t="s">
        <v>182</v>
      </c>
      <c r="DM125" s="927"/>
      <c r="DN125" s="927"/>
      <c r="DO125" s="927"/>
      <c r="DP125" s="927"/>
      <c r="DQ125" s="927" t="s">
        <v>182</v>
      </c>
      <c r="DR125" s="927"/>
      <c r="DS125" s="927"/>
      <c r="DT125" s="927"/>
      <c r="DU125" s="927"/>
      <c r="DV125" s="928" t="s">
        <v>445</v>
      </c>
      <c r="DW125" s="928"/>
      <c r="DX125" s="928"/>
      <c r="DY125" s="928"/>
      <c r="DZ125" s="929"/>
    </row>
    <row r="126" spans="1:130" s="247" customFormat="1" ht="26.25" customHeight="1" thickBot="1" x14ac:dyDescent="0.2">
      <c r="A126" s="902"/>
      <c r="B126" s="903"/>
      <c r="C126" s="906" t="s">
        <v>471</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182</v>
      </c>
      <c r="AB126" s="862"/>
      <c r="AC126" s="862"/>
      <c r="AD126" s="862"/>
      <c r="AE126" s="863"/>
      <c r="AF126" s="864" t="s">
        <v>445</v>
      </c>
      <c r="AG126" s="862"/>
      <c r="AH126" s="862"/>
      <c r="AI126" s="862"/>
      <c r="AJ126" s="863"/>
      <c r="AK126" s="864" t="s">
        <v>445</v>
      </c>
      <c r="AL126" s="862"/>
      <c r="AM126" s="862"/>
      <c r="AN126" s="862"/>
      <c r="AO126" s="863"/>
      <c r="AP126" s="909" t="s">
        <v>182</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483</v>
      </c>
      <c r="CQ126" s="832"/>
      <c r="CR126" s="832"/>
      <c r="CS126" s="832"/>
      <c r="CT126" s="832"/>
      <c r="CU126" s="832"/>
      <c r="CV126" s="832"/>
      <c r="CW126" s="832"/>
      <c r="CX126" s="832"/>
      <c r="CY126" s="832"/>
      <c r="CZ126" s="832"/>
      <c r="DA126" s="832"/>
      <c r="DB126" s="832"/>
      <c r="DC126" s="832"/>
      <c r="DD126" s="832"/>
      <c r="DE126" s="832"/>
      <c r="DF126" s="833"/>
      <c r="DG126" s="898" t="s">
        <v>182</v>
      </c>
      <c r="DH126" s="899"/>
      <c r="DI126" s="899"/>
      <c r="DJ126" s="899"/>
      <c r="DK126" s="899"/>
      <c r="DL126" s="899" t="s">
        <v>182</v>
      </c>
      <c r="DM126" s="899"/>
      <c r="DN126" s="899"/>
      <c r="DO126" s="899"/>
      <c r="DP126" s="899"/>
      <c r="DQ126" s="899" t="s">
        <v>182</v>
      </c>
      <c r="DR126" s="899"/>
      <c r="DS126" s="899"/>
      <c r="DT126" s="899"/>
      <c r="DU126" s="899"/>
      <c r="DV126" s="876" t="s">
        <v>182</v>
      </c>
      <c r="DW126" s="876"/>
      <c r="DX126" s="876"/>
      <c r="DY126" s="876"/>
      <c r="DZ126" s="877"/>
    </row>
    <row r="127" spans="1:130" s="247" customFormat="1" ht="26.25" customHeight="1" x14ac:dyDescent="0.15">
      <c r="A127" s="904"/>
      <c r="B127" s="905"/>
      <c r="C127" s="923" t="s">
        <v>484</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182</v>
      </c>
      <c r="AB127" s="862"/>
      <c r="AC127" s="862"/>
      <c r="AD127" s="862"/>
      <c r="AE127" s="863"/>
      <c r="AF127" s="864" t="s">
        <v>182</v>
      </c>
      <c r="AG127" s="862"/>
      <c r="AH127" s="862"/>
      <c r="AI127" s="862"/>
      <c r="AJ127" s="863"/>
      <c r="AK127" s="864" t="s">
        <v>182</v>
      </c>
      <c r="AL127" s="862"/>
      <c r="AM127" s="862"/>
      <c r="AN127" s="862"/>
      <c r="AO127" s="863"/>
      <c r="AP127" s="909" t="s">
        <v>182</v>
      </c>
      <c r="AQ127" s="910"/>
      <c r="AR127" s="910"/>
      <c r="AS127" s="910"/>
      <c r="AT127" s="911"/>
      <c r="AU127" s="283"/>
      <c r="AV127" s="283"/>
      <c r="AW127" s="283"/>
      <c r="AX127" s="926" t="s">
        <v>485</v>
      </c>
      <c r="AY127" s="894"/>
      <c r="AZ127" s="894"/>
      <c r="BA127" s="894"/>
      <c r="BB127" s="894"/>
      <c r="BC127" s="894"/>
      <c r="BD127" s="894"/>
      <c r="BE127" s="895"/>
      <c r="BF127" s="893" t="s">
        <v>486</v>
      </c>
      <c r="BG127" s="894"/>
      <c r="BH127" s="894"/>
      <c r="BI127" s="894"/>
      <c r="BJ127" s="894"/>
      <c r="BK127" s="894"/>
      <c r="BL127" s="895"/>
      <c r="BM127" s="893" t="s">
        <v>487</v>
      </c>
      <c r="BN127" s="894"/>
      <c r="BO127" s="894"/>
      <c r="BP127" s="894"/>
      <c r="BQ127" s="894"/>
      <c r="BR127" s="894"/>
      <c r="BS127" s="895"/>
      <c r="BT127" s="893" t="s">
        <v>488</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489</v>
      </c>
      <c r="CQ127" s="832"/>
      <c r="CR127" s="832"/>
      <c r="CS127" s="832"/>
      <c r="CT127" s="832"/>
      <c r="CU127" s="832"/>
      <c r="CV127" s="832"/>
      <c r="CW127" s="832"/>
      <c r="CX127" s="832"/>
      <c r="CY127" s="832"/>
      <c r="CZ127" s="832"/>
      <c r="DA127" s="832"/>
      <c r="DB127" s="832"/>
      <c r="DC127" s="832"/>
      <c r="DD127" s="832"/>
      <c r="DE127" s="832"/>
      <c r="DF127" s="833"/>
      <c r="DG127" s="898" t="s">
        <v>182</v>
      </c>
      <c r="DH127" s="899"/>
      <c r="DI127" s="899"/>
      <c r="DJ127" s="899"/>
      <c r="DK127" s="899"/>
      <c r="DL127" s="899" t="s">
        <v>445</v>
      </c>
      <c r="DM127" s="899"/>
      <c r="DN127" s="899"/>
      <c r="DO127" s="899"/>
      <c r="DP127" s="899"/>
      <c r="DQ127" s="899" t="s">
        <v>182</v>
      </c>
      <c r="DR127" s="899"/>
      <c r="DS127" s="899"/>
      <c r="DT127" s="899"/>
      <c r="DU127" s="899"/>
      <c r="DV127" s="876" t="s">
        <v>182</v>
      </c>
      <c r="DW127" s="876"/>
      <c r="DX127" s="876"/>
      <c r="DY127" s="876"/>
      <c r="DZ127" s="877"/>
    </row>
    <row r="128" spans="1:130" s="247" customFormat="1" ht="26.25" customHeight="1" thickBot="1" x14ac:dyDescent="0.2">
      <c r="A128" s="878" t="s">
        <v>490</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491</v>
      </c>
      <c r="X128" s="880"/>
      <c r="Y128" s="880"/>
      <c r="Z128" s="881"/>
      <c r="AA128" s="882" t="s">
        <v>182</v>
      </c>
      <c r="AB128" s="883"/>
      <c r="AC128" s="883"/>
      <c r="AD128" s="883"/>
      <c r="AE128" s="884"/>
      <c r="AF128" s="885" t="s">
        <v>445</v>
      </c>
      <c r="AG128" s="883"/>
      <c r="AH128" s="883"/>
      <c r="AI128" s="883"/>
      <c r="AJ128" s="884"/>
      <c r="AK128" s="885" t="s">
        <v>182</v>
      </c>
      <c r="AL128" s="883"/>
      <c r="AM128" s="883"/>
      <c r="AN128" s="883"/>
      <c r="AO128" s="884"/>
      <c r="AP128" s="886"/>
      <c r="AQ128" s="887"/>
      <c r="AR128" s="887"/>
      <c r="AS128" s="887"/>
      <c r="AT128" s="888"/>
      <c r="AU128" s="283"/>
      <c r="AV128" s="283"/>
      <c r="AW128" s="283"/>
      <c r="AX128" s="889" t="s">
        <v>492</v>
      </c>
      <c r="AY128" s="890"/>
      <c r="AZ128" s="890"/>
      <c r="BA128" s="890"/>
      <c r="BB128" s="890"/>
      <c r="BC128" s="890"/>
      <c r="BD128" s="890"/>
      <c r="BE128" s="891"/>
      <c r="BF128" s="868" t="s">
        <v>182</v>
      </c>
      <c r="BG128" s="869"/>
      <c r="BH128" s="869"/>
      <c r="BI128" s="869"/>
      <c r="BJ128" s="869"/>
      <c r="BK128" s="869"/>
      <c r="BL128" s="892"/>
      <c r="BM128" s="868">
        <v>15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493</v>
      </c>
      <c r="CQ128" s="810"/>
      <c r="CR128" s="810"/>
      <c r="CS128" s="810"/>
      <c r="CT128" s="810"/>
      <c r="CU128" s="810"/>
      <c r="CV128" s="810"/>
      <c r="CW128" s="810"/>
      <c r="CX128" s="810"/>
      <c r="CY128" s="810"/>
      <c r="CZ128" s="810"/>
      <c r="DA128" s="810"/>
      <c r="DB128" s="810"/>
      <c r="DC128" s="810"/>
      <c r="DD128" s="810"/>
      <c r="DE128" s="810"/>
      <c r="DF128" s="811"/>
      <c r="DG128" s="872">
        <v>505</v>
      </c>
      <c r="DH128" s="873"/>
      <c r="DI128" s="873"/>
      <c r="DJ128" s="873"/>
      <c r="DK128" s="873"/>
      <c r="DL128" s="873">
        <v>505</v>
      </c>
      <c r="DM128" s="873"/>
      <c r="DN128" s="873"/>
      <c r="DO128" s="873"/>
      <c r="DP128" s="873"/>
      <c r="DQ128" s="873">
        <v>2525</v>
      </c>
      <c r="DR128" s="873"/>
      <c r="DS128" s="873"/>
      <c r="DT128" s="873"/>
      <c r="DU128" s="873"/>
      <c r="DV128" s="874">
        <v>0.1</v>
      </c>
      <c r="DW128" s="874"/>
      <c r="DX128" s="874"/>
      <c r="DY128" s="874"/>
      <c r="DZ128" s="875"/>
    </row>
    <row r="129" spans="1:131" s="247" customFormat="1" ht="26.25" customHeight="1" x14ac:dyDescent="0.15">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494</v>
      </c>
      <c r="X129" s="859"/>
      <c r="Y129" s="859"/>
      <c r="Z129" s="860"/>
      <c r="AA129" s="861">
        <v>2296532</v>
      </c>
      <c r="AB129" s="862"/>
      <c r="AC129" s="862"/>
      <c r="AD129" s="862"/>
      <c r="AE129" s="863"/>
      <c r="AF129" s="864">
        <v>2301895</v>
      </c>
      <c r="AG129" s="862"/>
      <c r="AH129" s="862"/>
      <c r="AI129" s="862"/>
      <c r="AJ129" s="863"/>
      <c r="AK129" s="864">
        <v>2261521</v>
      </c>
      <c r="AL129" s="862"/>
      <c r="AM129" s="862"/>
      <c r="AN129" s="862"/>
      <c r="AO129" s="863"/>
      <c r="AP129" s="865"/>
      <c r="AQ129" s="866"/>
      <c r="AR129" s="866"/>
      <c r="AS129" s="866"/>
      <c r="AT129" s="867"/>
      <c r="AU129" s="285"/>
      <c r="AV129" s="285"/>
      <c r="AW129" s="285"/>
      <c r="AX129" s="831" t="s">
        <v>495</v>
      </c>
      <c r="AY129" s="832"/>
      <c r="AZ129" s="832"/>
      <c r="BA129" s="832"/>
      <c r="BB129" s="832"/>
      <c r="BC129" s="832"/>
      <c r="BD129" s="832"/>
      <c r="BE129" s="833"/>
      <c r="BF129" s="851" t="s">
        <v>182</v>
      </c>
      <c r="BG129" s="852"/>
      <c r="BH129" s="852"/>
      <c r="BI129" s="852"/>
      <c r="BJ129" s="852"/>
      <c r="BK129" s="852"/>
      <c r="BL129" s="853"/>
      <c r="BM129" s="851">
        <v>20</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496</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497</v>
      </c>
      <c r="X130" s="859"/>
      <c r="Y130" s="859"/>
      <c r="Z130" s="860"/>
      <c r="AA130" s="861">
        <v>396852</v>
      </c>
      <c r="AB130" s="862"/>
      <c r="AC130" s="862"/>
      <c r="AD130" s="862"/>
      <c r="AE130" s="863"/>
      <c r="AF130" s="864">
        <v>418973</v>
      </c>
      <c r="AG130" s="862"/>
      <c r="AH130" s="862"/>
      <c r="AI130" s="862"/>
      <c r="AJ130" s="863"/>
      <c r="AK130" s="864">
        <v>425876</v>
      </c>
      <c r="AL130" s="862"/>
      <c r="AM130" s="862"/>
      <c r="AN130" s="862"/>
      <c r="AO130" s="863"/>
      <c r="AP130" s="865"/>
      <c r="AQ130" s="866"/>
      <c r="AR130" s="866"/>
      <c r="AS130" s="866"/>
      <c r="AT130" s="867"/>
      <c r="AU130" s="285"/>
      <c r="AV130" s="285"/>
      <c r="AW130" s="285"/>
      <c r="AX130" s="831" t="s">
        <v>498</v>
      </c>
      <c r="AY130" s="832"/>
      <c r="AZ130" s="832"/>
      <c r="BA130" s="832"/>
      <c r="BB130" s="832"/>
      <c r="BC130" s="832"/>
      <c r="BD130" s="832"/>
      <c r="BE130" s="833"/>
      <c r="BF130" s="834">
        <v>13.3</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499</v>
      </c>
      <c r="X131" s="842"/>
      <c r="Y131" s="842"/>
      <c r="Z131" s="843"/>
      <c r="AA131" s="844">
        <v>1899680</v>
      </c>
      <c r="AB131" s="845"/>
      <c r="AC131" s="845"/>
      <c r="AD131" s="845"/>
      <c r="AE131" s="846"/>
      <c r="AF131" s="847">
        <v>1882922</v>
      </c>
      <c r="AG131" s="845"/>
      <c r="AH131" s="845"/>
      <c r="AI131" s="845"/>
      <c r="AJ131" s="846"/>
      <c r="AK131" s="847">
        <v>1835645</v>
      </c>
      <c r="AL131" s="845"/>
      <c r="AM131" s="845"/>
      <c r="AN131" s="845"/>
      <c r="AO131" s="846"/>
      <c r="AP131" s="848"/>
      <c r="AQ131" s="849"/>
      <c r="AR131" s="849"/>
      <c r="AS131" s="849"/>
      <c r="AT131" s="850"/>
      <c r="AU131" s="285"/>
      <c r="AV131" s="285"/>
      <c r="AW131" s="285"/>
      <c r="AX131" s="809" t="s">
        <v>500</v>
      </c>
      <c r="AY131" s="810"/>
      <c r="AZ131" s="810"/>
      <c r="BA131" s="810"/>
      <c r="BB131" s="810"/>
      <c r="BC131" s="810"/>
      <c r="BD131" s="810"/>
      <c r="BE131" s="811"/>
      <c r="BF131" s="812">
        <v>14.7</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501</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502</v>
      </c>
      <c r="W132" s="822"/>
      <c r="X132" s="822"/>
      <c r="Y132" s="822"/>
      <c r="Z132" s="823"/>
      <c r="AA132" s="824">
        <v>11.977806790000001</v>
      </c>
      <c r="AB132" s="825"/>
      <c r="AC132" s="825"/>
      <c r="AD132" s="825"/>
      <c r="AE132" s="826"/>
      <c r="AF132" s="827">
        <v>13.304162359999999</v>
      </c>
      <c r="AG132" s="825"/>
      <c r="AH132" s="825"/>
      <c r="AI132" s="825"/>
      <c r="AJ132" s="826"/>
      <c r="AK132" s="827">
        <v>14.82601483</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503</v>
      </c>
      <c r="W133" s="801"/>
      <c r="X133" s="801"/>
      <c r="Y133" s="801"/>
      <c r="Z133" s="802"/>
      <c r="AA133" s="803">
        <v>12.1</v>
      </c>
      <c r="AB133" s="804"/>
      <c r="AC133" s="804"/>
      <c r="AD133" s="804"/>
      <c r="AE133" s="805"/>
      <c r="AF133" s="803">
        <v>12.6</v>
      </c>
      <c r="AG133" s="804"/>
      <c r="AH133" s="804"/>
      <c r="AI133" s="804"/>
      <c r="AJ133" s="805"/>
      <c r="AK133" s="803">
        <v>13.3</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RK6v5Z3xVJ3Twn3eCjGVD0ToNirYkBZKcRuesHm+oZjwmKSvG4lyYo3GNUw0uQXpxKAUT+IsN5MqmMBBXTdVkA==" saltValue="fj5FzfYFhQsqaNJ0i+fzq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Normal="100" zoomScaleSheetLayoutView="8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504</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Y8D9n4O23ZPlKZn4VEi6MYnZkcoYVoXpt3BsajfToWtsp49hQ1XI9qRRaLitbtnr25MEilygKKmGZyaGK+qj4Q==" saltValue="tfK6OfDPG6YuBIuhviZFeg=="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J2DU622ghayR/xG1HdhVVrrVA+eYf5j4vj2b4LXSqlMpIQdJjGQaVfzlEp7MZHKob1UUlYasg/bEGDnA/wapQ==" saltValue="su8lCLfO9QPo+0ZYNpcIZw=="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10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505</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506</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507</v>
      </c>
      <c r="AP7" s="304"/>
      <c r="AQ7" s="305" t="s">
        <v>508</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509</v>
      </c>
      <c r="AQ8" s="311" t="s">
        <v>510</v>
      </c>
      <c r="AR8" s="312" t="s">
        <v>511</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512</v>
      </c>
      <c r="AL9" s="1231"/>
      <c r="AM9" s="1231"/>
      <c r="AN9" s="1232"/>
      <c r="AO9" s="313">
        <v>646261</v>
      </c>
      <c r="AP9" s="313">
        <v>138415</v>
      </c>
      <c r="AQ9" s="314">
        <v>198046</v>
      </c>
      <c r="AR9" s="315">
        <v>-30.1</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513</v>
      </c>
      <c r="AL10" s="1231"/>
      <c r="AM10" s="1231"/>
      <c r="AN10" s="1232"/>
      <c r="AO10" s="316">
        <v>72892</v>
      </c>
      <c r="AP10" s="316">
        <v>15612</v>
      </c>
      <c r="AQ10" s="317">
        <v>23470</v>
      </c>
      <c r="AR10" s="318">
        <v>-33.5</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514</v>
      </c>
      <c r="AL11" s="1231"/>
      <c r="AM11" s="1231"/>
      <c r="AN11" s="1232"/>
      <c r="AO11" s="316">
        <v>95212</v>
      </c>
      <c r="AP11" s="316">
        <v>20392</v>
      </c>
      <c r="AQ11" s="317">
        <v>31217</v>
      </c>
      <c r="AR11" s="318">
        <v>-34.700000000000003</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515</v>
      </c>
      <c r="AL12" s="1231"/>
      <c r="AM12" s="1231"/>
      <c r="AN12" s="1232"/>
      <c r="AO12" s="316" t="s">
        <v>516</v>
      </c>
      <c r="AP12" s="316" t="s">
        <v>516</v>
      </c>
      <c r="AQ12" s="317">
        <v>3147</v>
      </c>
      <c r="AR12" s="318" t="s">
        <v>516</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517</v>
      </c>
      <c r="AL13" s="1231"/>
      <c r="AM13" s="1231"/>
      <c r="AN13" s="1232"/>
      <c r="AO13" s="316" t="s">
        <v>516</v>
      </c>
      <c r="AP13" s="316" t="s">
        <v>516</v>
      </c>
      <c r="AQ13" s="317" t="s">
        <v>516</v>
      </c>
      <c r="AR13" s="318" t="s">
        <v>516</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518</v>
      </c>
      <c r="AL14" s="1231"/>
      <c r="AM14" s="1231"/>
      <c r="AN14" s="1232"/>
      <c r="AO14" s="316">
        <v>5640</v>
      </c>
      <c r="AP14" s="316">
        <v>1208</v>
      </c>
      <c r="AQ14" s="317">
        <v>10757</v>
      </c>
      <c r="AR14" s="318">
        <v>-88.8</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519</v>
      </c>
      <c r="AL15" s="1231"/>
      <c r="AM15" s="1231"/>
      <c r="AN15" s="1232"/>
      <c r="AO15" s="316" t="s">
        <v>516</v>
      </c>
      <c r="AP15" s="316" t="s">
        <v>516</v>
      </c>
      <c r="AQ15" s="317">
        <v>4810</v>
      </c>
      <c r="AR15" s="318" t="s">
        <v>516</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520</v>
      </c>
      <c r="AL16" s="1234"/>
      <c r="AM16" s="1234"/>
      <c r="AN16" s="1235"/>
      <c r="AO16" s="316">
        <v>-46971</v>
      </c>
      <c r="AP16" s="316">
        <v>-10060</v>
      </c>
      <c r="AQ16" s="317">
        <v>-18847</v>
      </c>
      <c r="AR16" s="318">
        <v>-46.6</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190</v>
      </c>
      <c r="AL17" s="1234"/>
      <c r="AM17" s="1234"/>
      <c r="AN17" s="1235"/>
      <c r="AO17" s="316">
        <v>773034</v>
      </c>
      <c r="AP17" s="316">
        <v>165567</v>
      </c>
      <c r="AQ17" s="317">
        <v>252599</v>
      </c>
      <c r="AR17" s="318">
        <v>-34.5</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521</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522</v>
      </c>
      <c r="AP20" s="324" t="s">
        <v>523</v>
      </c>
      <c r="AQ20" s="325" t="s">
        <v>524</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525</v>
      </c>
      <c r="AL21" s="1228"/>
      <c r="AM21" s="1228"/>
      <c r="AN21" s="1229"/>
      <c r="AO21" s="328">
        <v>14.99</v>
      </c>
      <c r="AP21" s="329">
        <v>22.36</v>
      </c>
      <c r="AQ21" s="330">
        <v>-7.37</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526</v>
      </c>
      <c r="AL22" s="1228"/>
      <c r="AM22" s="1228"/>
      <c r="AN22" s="1229"/>
      <c r="AO22" s="333">
        <v>94.5</v>
      </c>
      <c r="AP22" s="334">
        <v>95.6</v>
      </c>
      <c r="AQ22" s="335">
        <v>-1.1000000000000001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527</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528</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529</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507</v>
      </c>
      <c r="AP30" s="304"/>
      <c r="AQ30" s="305" t="s">
        <v>508</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509</v>
      </c>
      <c r="AQ31" s="311" t="s">
        <v>510</v>
      </c>
      <c r="AR31" s="312" t="s">
        <v>511</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530</v>
      </c>
      <c r="AL32" s="1219"/>
      <c r="AM32" s="1219"/>
      <c r="AN32" s="1220"/>
      <c r="AO32" s="343">
        <v>366440</v>
      </c>
      <c r="AP32" s="343">
        <v>78484</v>
      </c>
      <c r="AQ32" s="344">
        <v>139617</v>
      </c>
      <c r="AR32" s="345">
        <v>-43.8</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531</v>
      </c>
      <c r="AL33" s="1219"/>
      <c r="AM33" s="1219"/>
      <c r="AN33" s="1220"/>
      <c r="AO33" s="343" t="s">
        <v>516</v>
      </c>
      <c r="AP33" s="343" t="s">
        <v>516</v>
      </c>
      <c r="AQ33" s="344" t="s">
        <v>516</v>
      </c>
      <c r="AR33" s="345" t="s">
        <v>516</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532</v>
      </c>
      <c r="AL34" s="1219"/>
      <c r="AM34" s="1219"/>
      <c r="AN34" s="1220"/>
      <c r="AO34" s="343" t="s">
        <v>516</v>
      </c>
      <c r="AP34" s="343" t="s">
        <v>516</v>
      </c>
      <c r="AQ34" s="344">
        <v>5</v>
      </c>
      <c r="AR34" s="345" t="s">
        <v>516</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533</v>
      </c>
      <c r="AL35" s="1219"/>
      <c r="AM35" s="1219"/>
      <c r="AN35" s="1220"/>
      <c r="AO35" s="343">
        <v>289494</v>
      </c>
      <c r="AP35" s="343">
        <v>62003</v>
      </c>
      <c r="AQ35" s="344">
        <v>32699</v>
      </c>
      <c r="AR35" s="345">
        <v>89.6</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534</v>
      </c>
      <c r="AL36" s="1219"/>
      <c r="AM36" s="1219"/>
      <c r="AN36" s="1220"/>
      <c r="AO36" s="343">
        <v>42095</v>
      </c>
      <c r="AP36" s="343">
        <v>9016</v>
      </c>
      <c r="AQ36" s="344">
        <v>4068</v>
      </c>
      <c r="AR36" s="345">
        <v>121.6</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535</v>
      </c>
      <c r="AL37" s="1219"/>
      <c r="AM37" s="1219"/>
      <c r="AN37" s="1220"/>
      <c r="AO37" s="343" t="s">
        <v>516</v>
      </c>
      <c r="AP37" s="343" t="s">
        <v>516</v>
      </c>
      <c r="AQ37" s="344">
        <v>1263</v>
      </c>
      <c r="AR37" s="345" t="s">
        <v>516</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536</v>
      </c>
      <c r="AL38" s="1222"/>
      <c r="AM38" s="1222"/>
      <c r="AN38" s="1223"/>
      <c r="AO38" s="346" t="s">
        <v>516</v>
      </c>
      <c r="AP38" s="346" t="s">
        <v>516</v>
      </c>
      <c r="AQ38" s="347">
        <v>23</v>
      </c>
      <c r="AR38" s="335" t="s">
        <v>516</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537</v>
      </c>
      <c r="AL39" s="1222"/>
      <c r="AM39" s="1222"/>
      <c r="AN39" s="1223"/>
      <c r="AO39" s="343" t="s">
        <v>516</v>
      </c>
      <c r="AP39" s="343" t="s">
        <v>516</v>
      </c>
      <c r="AQ39" s="344">
        <v>-8148</v>
      </c>
      <c r="AR39" s="345" t="s">
        <v>516</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538</v>
      </c>
      <c r="AL40" s="1219"/>
      <c r="AM40" s="1219"/>
      <c r="AN40" s="1220"/>
      <c r="AO40" s="343">
        <v>-425876</v>
      </c>
      <c r="AP40" s="343">
        <v>-91214</v>
      </c>
      <c r="AQ40" s="344">
        <v>-124721</v>
      </c>
      <c r="AR40" s="345">
        <v>-26.9</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303</v>
      </c>
      <c r="AL41" s="1225"/>
      <c r="AM41" s="1225"/>
      <c r="AN41" s="1226"/>
      <c r="AO41" s="343">
        <v>272153</v>
      </c>
      <c r="AP41" s="343">
        <v>58289</v>
      </c>
      <c r="AQ41" s="344">
        <v>44807</v>
      </c>
      <c r="AR41" s="345">
        <v>30.1</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539</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540</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541</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507</v>
      </c>
      <c r="AN49" s="1213" t="s">
        <v>542</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543</v>
      </c>
      <c r="AO50" s="360" t="s">
        <v>544</v>
      </c>
      <c r="AP50" s="361" t="s">
        <v>545</v>
      </c>
      <c r="AQ50" s="362" t="s">
        <v>546</v>
      </c>
      <c r="AR50" s="363" t="s">
        <v>547</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548</v>
      </c>
      <c r="AL51" s="356"/>
      <c r="AM51" s="364">
        <v>301907</v>
      </c>
      <c r="AN51" s="365">
        <v>60979</v>
      </c>
      <c r="AO51" s="366">
        <v>-62.7</v>
      </c>
      <c r="AP51" s="367">
        <v>280458</v>
      </c>
      <c r="AQ51" s="368">
        <v>-15.8</v>
      </c>
      <c r="AR51" s="369">
        <v>-46.9</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549</v>
      </c>
      <c r="AM52" s="372">
        <v>153685</v>
      </c>
      <c r="AN52" s="373">
        <v>31041</v>
      </c>
      <c r="AO52" s="374">
        <v>27.2</v>
      </c>
      <c r="AP52" s="375">
        <v>127286</v>
      </c>
      <c r="AQ52" s="376">
        <v>0.4</v>
      </c>
      <c r="AR52" s="377">
        <v>26.8</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550</v>
      </c>
      <c r="AL53" s="356"/>
      <c r="AM53" s="364">
        <v>307762</v>
      </c>
      <c r="AN53" s="365">
        <v>62847</v>
      </c>
      <c r="AO53" s="366">
        <v>3.1</v>
      </c>
      <c r="AP53" s="367">
        <v>291945</v>
      </c>
      <c r="AQ53" s="368">
        <v>4.0999999999999996</v>
      </c>
      <c r="AR53" s="369">
        <v>-1</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549</v>
      </c>
      <c r="AM54" s="372">
        <v>182823</v>
      </c>
      <c r="AN54" s="373">
        <v>37334</v>
      </c>
      <c r="AO54" s="374">
        <v>20.3</v>
      </c>
      <c r="AP54" s="375">
        <v>127651</v>
      </c>
      <c r="AQ54" s="376">
        <v>0.3</v>
      </c>
      <c r="AR54" s="377">
        <v>20</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551</v>
      </c>
      <c r="AL55" s="356"/>
      <c r="AM55" s="364">
        <v>538697</v>
      </c>
      <c r="AN55" s="365">
        <v>112065</v>
      </c>
      <c r="AO55" s="366">
        <v>78.3</v>
      </c>
      <c r="AP55" s="367">
        <v>291173</v>
      </c>
      <c r="AQ55" s="368">
        <v>-0.3</v>
      </c>
      <c r="AR55" s="369">
        <v>78.599999999999994</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549</v>
      </c>
      <c r="AM56" s="372">
        <v>490067</v>
      </c>
      <c r="AN56" s="373">
        <v>101949</v>
      </c>
      <c r="AO56" s="374">
        <v>173.1</v>
      </c>
      <c r="AP56" s="375">
        <v>119071</v>
      </c>
      <c r="AQ56" s="376">
        <v>-6.7</v>
      </c>
      <c r="AR56" s="377">
        <v>179.8</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552</v>
      </c>
      <c r="AL57" s="356"/>
      <c r="AM57" s="364">
        <v>368302</v>
      </c>
      <c r="AN57" s="365">
        <v>77277</v>
      </c>
      <c r="AO57" s="366">
        <v>-31</v>
      </c>
      <c r="AP57" s="367">
        <v>271581</v>
      </c>
      <c r="AQ57" s="368">
        <v>-6.7</v>
      </c>
      <c r="AR57" s="369">
        <v>-24.3</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549</v>
      </c>
      <c r="AM58" s="372">
        <v>305725</v>
      </c>
      <c r="AN58" s="373">
        <v>64147</v>
      </c>
      <c r="AO58" s="374">
        <v>-37.1</v>
      </c>
      <c r="AP58" s="375">
        <v>117844</v>
      </c>
      <c r="AQ58" s="376">
        <v>-1</v>
      </c>
      <c r="AR58" s="377">
        <v>-36.1</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553</v>
      </c>
      <c r="AL59" s="356"/>
      <c r="AM59" s="364">
        <v>943793</v>
      </c>
      <c r="AN59" s="365">
        <v>202140</v>
      </c>
      <c r="AO59" s="366">
        <v>161.6</v>
      </c>
      <c r="AP59" s="367">
        <v>268375</v>
      </c>
      <c r="AQ59" s="368">
        <v>-1.2</v>
      </c>
      <c r="AR59" s="369">
        <v>162.80000000000001</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549</v>
      </c>
      <c r="AM60" s="372">
        <v>837399</v>
      </c>
      <c r="AN60" s="373">
        <v>179353</v>
      </c>
      <c r="AO60" s="374">
        <v>179.6</v>
      </c>
      <c r="AP60" s="375">
        <v>119602</v>
      </c>
      <c r="AQ60" s="376">
        <v>1.5</v>
      </c>
      <c r="AR60" s="377">
        <v>178.1</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554</v>
      </c>
      <c r="AL61" s="378"/>
      <c r="AM61" s="379">
        <v>492092</v>
      </c>
      <c r="AN61" s="380">
        <v>103062</v>
      </c>
      <c r="AO61" s="381">
        <v>29.9</v>
      </c>
      <c r="AP61" s="382">
        <v>280706</v>
      </c>
      <c r="AQ61" s="383">
        <v>-4</v>
      </c>
      <c r="AR61" s="369">
        <v>33.9</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549</v>
      </c>
      <c r="AM62" s="372">
        <v>393940</v>
      </c>
      <c r="AN62" s="373">
        <v>82765</v>
      </c>
      <c r="AO62" s="374">
        <v>72.599999999999994</v>
      </c>
      <c r="AP62" s="375">
        <v>122291</v>
      </c>
      <c r="AQ62" s="376">
        <v>-1.1000000000000001</v>
      </c>
      <c r="AR62" s="377">
        <v>73.7</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sheetData>
  <sheetProtection algorithmName="SHA-512" hashValue="OrDfE16lk1c3aptY+rRCs8QSXJYL8w25UktAQF00vIILTZ37gYx3pvXJaYD+BE9bPJ2OUrezeSg50fs7Xqq3YA==" saltValue="7MSd1xOuJLZqhyr/C9gAo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556</v>
      </c>
    </row>
    <row r="121" spans="125:125" ht="13.5" hidden="1" customHeight="1" x14ac:dyDescent="0.15">
      <c r="DU121" s="291"/>
    </row>
  </sheetData>
  <sheetProtection algorithmName="SHA-512" hashValue="J8vtY2vgW8hmy34kMJvV/p0FzJ50uA49uqW6IdXc9jC0ogokUK1bTuXJS2sOXf6IwZf+t76i3vhYgh7ocYyCvw==" saltValue="7/xuKH9xG5tTHjwMsHlV9w==" spinCount="100000" sheet="1" objects="1" scenarios="1"/>
  <dataConsolidate/>
  <phoneticPr fontId="2"/>
  <printOptions horizontalCentered="1" verticalCentered="1"/>
  <pageMargins left="0" right="0" top="0.19685039370078741" bottom="0" header="0.39370078740157483" footer="0"/>
  <pageSetup paperSize="8" scale="5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557</v>
      </c>
    </row>
  </sheetData>
  <sheetProtection algorithmName="SHA-512" hashValue="kRcpXq3ppzPfNsNdFzxpz8M4O45wmIHat5R5flBVDzDqY01fSz7pPkaXtTGD+oeFTN1nqUXXcWBRL0AhMfcg8A==" saltValue="mH6VoKYayNsLYZD5q+6lNw==" spinCount="100000" sheet="1" objects="1" scenarios="1"/>
  <dataConsolidate/>
  <phoneticPr fontId="2"/>
  <printOptions horizontalCentered="1" verticalCentered="1"/>
  <pageMargins left="0" right="0" top="0.19685039370078741" bottom="0" header="0.39370078740157483" footer="0"/>
  <pageSetup paperSize="8" scale="5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236" t="s">
        <v>3</v>
      </c>
      <c r="D47" s="1236"/>
      <c r="E47" s="1237"/>
      <c r="F47" s="11">
        <v>34.1</v>
      </c>
      <c r="G47" s="12">
        <v>40.17</v>
      </c>
      <c r="H47" s="12">
        <v>37.11</v>
      </c>
      <c r="I47" s="12">
        <v>34.44</v>
      </c>
      <c r="J47" s="13">
        <v>30.54</v>
      </c>
    </row>
    <row r="48" spans="2:10" ht="57.75" customHeight="1" x14ac:dyDescent="0.15">
      <c r="B48" s="14"/>
      <c r="C48" s="1238" t="s">
        <v>4</v>
      </c>
      <c r="D48" s="1238"/>
      <c r="E48" s="1239"/>
      <c r="F48" s="15">
        <v>8.82</v>
      </c>
      <c r="G48" s="16">
        <v>5.2</v>
      </c>
      <c r="H48" s="16">
        <v>3.62</v>
      </c>
      <c r="I48" s="16">
        <v>5.63</v>
      </c>
      <c r="J48" s="17">
        <v>6.2</v>
      </c>
    </row>
    <row r="49" spans="2:10" ht="57.75" customHeight="1" thickBot="1" x14ac:dyDescent="0.2">
      <c r="B49" s="18"/>
      <c r="C49" s="1240" t="s">
        <v>5</v>
      </c>
      <c r="D49" s="1240"/>
      <c r="E49" s="1241"/>
      <c r="F49" s="19">
        <v>1.69</v>
      </c>
      <c r="G49" s="20" t="s">
        <v>563</v>
      </c>
      <c r="H49" s="20" t="s">
        <v>564</v>
      </c>
      <c r="I49" s="20" t="s">
        <v>565</v>
      </c>
      <c r="J49" s="21" t="s">
        <v>566</v>
      </c>
    </row>
    <row r="50" spans="2:10" ht="13.5" customHeight="1" x14ac:dyDescent="0.15"/>
  </sheetData>
  <sheetProtection algorithmName="SHA-512" hashValue="VAF5UYHQOggMxc58ului1aS8wss6kj+/Bp4+ayu8qgBTMPRxXO4JNNCfgAs6s+WqjSM2kfSKMCYjccCzOw9V8A==" saltValue="BBZdiZAYNNynSWmMe/+EVQ=="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48" t="s">
        <v>567</v>
      </c>
      <c r="D34" s="1248"/>
      <c r="E34" s="1249"/>
      <c r="F34" s="32">
        <v>8.77</v>
      </c>
      <c r="G34" s="33">
        <v>9.9499999999999993</v>
      </c>
      <c r="H34" s="33">
        <v>12.08</v>
      </c>
      <c r="I34" s="33">
        <v>12.91</v>
      </c>
      <c r="J34" s="34">
        <v>14.26</v>
      </c>
      <c r="K34" s="22"/>
      <c r="L34" s="22"/>
      <c r="M34" s="22"/>
      <c r="N34" s="22"/>
      <c r="O34" s="22"/>
      <c r="P34" s="22"/>
    </row>
    <row r="35" spans="1:16" ht="39" customHeight="1" x14ac:dyDescent="0.15">
      <c r="A35" s="22"/>
      <c r="B35" s="35"/>
      <c r="C35" s="1242" t="s">
        <v>568</v>
      </c>
      <c r="D35" s="1243"/>
      <c r="E35" s="1244"/>
      <c r="F35" s="36">
        <v>8.73</v>
      </c>
      <c r="G35" s="37">
        <v>5.12</v>
      </c>
      <c r="H35" s="37">
        <v>3.44</v>
      </c>
      <c r="I35" s="37">
        <v>5.37</v>
      </c>
      <c r="J35" s="38">
        <v>5.99</v>
      </c>
      <c r="K35" s="22"/>
      <c r="L35" s="22"/>
      <c r="M35" s="22"/>
      <c r="N35" s="22"/>
      <c r="O35" s="22"/>
      <c r="P35" s="22"/>
    </row>
    <row r="36" spans="1:16" ht="39" customHeight="1" x14ac:dyDescent="0.15">
      <c r="A36" s="22"/>
      <c r="B36" s="35"/>
      <c r="C36" s="1242" t="s">
        <v>569</v>
      </c>
      <c r="D36" s="1243"/>
      <c r="E36" s="1244"/>
      <c r="F36" s="36">
        <v>0.4</v>
      </c>
      <c r="G36" s="37">
        <v>0.64</v>
      </c>
      <c r="H36" s="37">
        <v>0.33</v>
      </c>
      <c r="I36" s="37">
        <v>0.56000000000000005</v>
      </c>
      <c r="J36" s="38">
        <v>0.43</v>
      </c>
      <c r="K36" s="22"/>
      <c r="L36" s="22"/>
      <c r="M36" s="22"/>
      <c r="N36" s="22"/>
      <c r="O36" s="22"/>
      <c r="P36" s="22"/>
    </row>
    <row r="37" spans="1:16" ht="39" customHeight="1" x14ac:dyDescent="0.15">
      <c r="A37" s="22"/>
      <c r="B37" s="35"/>
      <c r="C37" s="1242" t="s">
        <v>570</v>
      </c>
      <c r="D37" s="1243"/>
      <c r="E37" s="1244"/>
      <c r="F37" s="36">
        <v>0</v>
      </c>
      <c r="G37" s="37">
        <v>0</v>
      </c>
      <c r="H37" s="37">
        <v>0.12</v>
      </c>
      <c r="I37" s="37">
        <v>0.2</v>
      </c>
      <c r="J37" s="38">
        <v>0.16</v>
      </c>
      <c r="K37" s="22"/>
      <c r="L37" s="22"/>
      <c r="M37" s="22"/>
      <c r="N37" s="22"/>
      <c r="O37" s="22"/>
      <c r="P37" s="22"/>
    </row>
    <row r="38" spans="1:16" ht="39" customHeight="1" x14ac:dyDescent="0.15">
      <c r="A38" s="22"/>
      <c r="B38" s="35"/>
      <c r="C38" s="1242" t="s">
        <v>571</v>
      </c>
      <c r="D38" s="1243"/>
      <c r="E38" s="1244"/>
      <c r="F38" s="36">
        <v>0.04</v>
      </c>
      <c r="G38" s="37">
        <v>0.03</v>
      </c>
      <c r="H38" s="37">
        <v>0.03</v>
      </c>
      <c r="I38" s="37">
        <v>0.04</v>
      </c>
      <c r="J38" s="38">
        <v>0.04</v>
      </c>
      <c r="K38" s="22"/>
      <c r="L38" s="22"/>
      <c r="M38" s="22"/>
      <c r="N38" s="22"/>
      <c r="O38" s="22"/>
      <c r="P38" s="22"/>
    </row>
    <row r="39" spans="1:16" ht="39" customHeight="1" x14ac:dyDescent="0.15">
      <c r="A39" s="22"/>
      <c r="B39" s="35"/>
      <c r="C39" s="1242" t="s">
        <v>572</v>
      </c>
      <c r="D39" s="1243"/>
      <c r="E39" s="1244"/>
      <c r="F39" s="36">
        <v>0.05</v>
      </c>
      <c r="G39" s="37">
        <v>0.01</v>
      </c>
      <c r="H39" s="37">
        <v>0.06</v>
      </c>
      <c r="I39" s="37">
        <v>0.01</v>
      </c>
      <c r="J39" s="38">
        <v>0.04</v>
      </c>
      <c r="K39" s="22"/>
      <c r="L39" s="22"/>
      <c r="M39" s="22"/>
      <c r="N39" s="22"/>
      <c r="O39" s="22"/>
      <c r="P39" s="22"/>
    </row>
    <row r="40" spans="1:16" ht="39" customHeight="1" x14ac:dyDescent="0.15">
      <c r="A40" s="22"/>
      <c r="B40" s="35"/>
      <c r="C40" s="1242" t="s">
        <v>573</v>
      </c>
      <c r="D40" s="1243"/>
      <c r="E40" s="1244"/>
      <c r="F40" s="36">
        <v>0.05</v>
      </c>
      <c r="G40" s="37">
        <v>7.0000000000000007E-2</v>
      </c>
      <c r="H40" s="37">
        <v>0.03</v>
      </c>
      <c r="I40" s="37">
        <v>0.08</v>
      </c>
      <c r="J40" s="38">
        <v>0.03</v>
      </c>
      <c r="K40" s="22"/>
      <c r="L40" s="22"/>
      <c r="M40" s="22"/>
      <c r="N40" s="22"/>
      <c r="O40" s="22"/>
      <c r="P40" s="22"/>
    </row>
    <row r="41" spans="1:16" ht="39" customHeight="1" x14ac:dyDescent="0.15">
      <c r="A41" s="22"/>
      <c r="B41" s="35"/>
      <c r="C41" s="1242" t="s">
        <v>574</v>
      </c>
      <c r="D41" s="1243"/>
      <c r="E41" s="1244"/>
      <c r="F41" s="36">
        <v>0.28999999999999998</v>
      </c>
      <c r="G41" s="37">
        <v>0.12</v>
      </c>
      <c r="H41" s="37">
        <v>0.02</v>
      </c>
      <c r="I41" s="37">
        <v>0</v>
      </c>
      <c r="J41" s="38">
        <v>0.01</v>
      </c>
      <c r="K41" s="22"/>
      <c r="L41" s="22"/>
      <c r="M41" s="22"/>
      <c r="N41" s="22"/>
      <c r="O41" s="22"/>
      <c r="P41" s="22"/>
    </row>
    <row r="42" spans="1:16" ht="39" customHeight="1" x14ac:dyDescent="0.15">
      <c r="A42" s="22"/>
      <c r="B42" s="39"/>
      <c r="C42" s="1242" t="s">
        <v>575</v>
      </c>
      <c r="D42" s="1243"/>
      <c r="E42" s="1244"/>
      <c r="F42" s="36" t="s">
        <v>516</v>
      </c>
      <c r="G42" s="37" t="s">
        <v>516</v>
      </c>
      <c r="H42" s="37" t="s">
        <v>516</v>
      </c>
      <c r="I42" s="37" t="s">
        <v>516</v>
      </c>
      <c r="J42" s="38" t="s">
        <v>516</v>
      </c>
      <c r="K42" s="22"/>
      <c r="L42" s="22"/>
      <c r="M42" s="22"/>
      <c r="N42" s="22"/>
      <c r="O42" s="22"/>
      <c r="P42" s="22"/>
    </row>
    <row r="43" spans="1:16" ht="39" customHeight="1" thickBot="1" x14ac:dyDescent="0.2">
      <c r="A43" s="22"/>
      <c r="B43" s="40"/>
      <c r="C43" s="1245" t="s">
        <v>576</v>
      </c>
      <c r="D43" s="1246"/>
      <c r="E43" s="1247"/>
      <c r="F43" s="41">
        <v>0.04</v>
      </c>
      <c r="G43" s="42">
        <v>7.0000000000000007E-2</v>
      </c>
      <c r="H43" s="42">
        <v>0.01</v>
      </c>
      <c r="I43" s="42">
        <v>0.01</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aX2vwofMwr5qklEsegbqgQnd/xVzHmpOLpmvJ7QQ5WXis9IwWu0Zco5BOoVgzbfNHCPO+x2MnX+eBw2FEEkFzA==" saltValue="m/f6locNG6j0ZfIpBazGg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8"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355</v>
      </c>
      <c r="L45" s="60">
        <v>369</v>
      </c>
      <c r="M45" s="60">
        <v>316</v>
      </c>
      <c r="N45" s="60">
        <v>345</v>
      </c>
      <c r="O45" s="61">
        <v>366</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516</v>
      </c>
      <c r="L46" s="64" t="s">
        <v>516</v>
      </c>
      <c r="M46" s="64" t="s">
        <v>516</v>
      </c>
      <c r="N46" s="64" t="s">
        <v>516</v>
      </c>
      <c r="O46" s="65" t="s">
        <v>516</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516</v>
      </c>
      <c r="L47" s="64" t="s">
        <v>516</v>
      </c>
      <c r="M47" s="64" t="s">
        <v>516</v>
      </c>
      <c r="N47" s="64" t="s">
        <v>516</v>
      </c>
      <c r="O47" s="65" t="s">
        <v>516</v>
      </c>
      <c r="P47" s="48"/>
      <c r="Q47" s="48"/>
      <c r="R47" s="48"/>
      <c r="S47" s="48"/>
      <c r="T47" s="48"/>
      <c r="U47" s="48"/>
    </row>
    <row r="48" spans="1:21" ht="30.75" customHeight="1" x14ac:dyDescent="0.15">
      <c r="A48" s="48"/>
      <c r="B48" s="1270"/>
      <c r="C48" s="1271"/>
      <c r="D48" s="62"/>
      <c r="E48" s="1252" t="s">
        <v>15</v>
      </c>
      <c r="F48" s="1252"/>
      <c r="G48" s="1252"/>
      <c r="H48" s="1252"/>
      <c r="I48" s="1252"/>
      <c r="J48" s="1253"/>
      <c r="K48" s="63">
        <v>281</v>
      </c>
      <c r="L48" s="64">
        <v>280</v>
      </c>
      <c r="M48" s="64">
        <v>269</v>
      </c>
      <c r="N48" s="64">
        <v>283</v>
      </c>
      <c r="O48" s="65">
        <v>289</v>
      </c>
      <c r="P48" s="48"/>
      <c r="Q48" s="48"/>
      <c r="R48" s="48"/>
      <c r="S48" s="48"/>
      <c r="T48" s="48"/>
      <c r="U48" s="48"/>
    </row>
    <row r="49" spans="1:21" ht="30.75" customHeight="1" x14ac:dyDescent="0.15">
      <c r="A49" s="48"/>
      <c r="B49" s="1270"/>
      <c r="C49" s="1271"/>
      <c r="D49" s="62"/>
      <c r="E49" s="1252" t="s">
        <v>16</v>
      </c>
      <c r="F49" s="1252"/>
      <c r="G49" s="1252"/>
      <c r="H49" s="1252"/>
      <c r="I49" s="1252"/>
      <c r="J49" s="1253"/>
      <c r="K49" s="63">
        <v>27</v>
      </c>
      <c r="L49" s="64">
        <v>29</v>
      </c>
      <c r="M49" s="64">
        <v>39</v>
      </c>
      <c r="N49" s="64">
        <v>42</v>
      </c>
      <c r="O49" s="65">
        <v>42</v>
      </c>
      <c r="P49" s="48"/>
      <c r="Q49" s="48"/>
      <c r="R49" s="48"/>
      <c r="S49" s="48"/>
      <c r="T49" s="48"/>
      <c r="U49" s="48"/>
    </row>
    <row r="50" spans="1:21" ht="30.75" customHeight="1" x14ac:dyDescent="0.15">
      <c r="A50" s="48"/>
      <c r="B50" s="1270"/>
      <c r="C50" s="1271"/>
      <c r="D50" s="62"/>
      <c r="E50" s="1252" t="s">
        <v>17</v>
      </c>
      <c r="F50" s="1252"/>
      <c r="G50" s="1252"/>
      <c r="H50" s="1252"/>
      <c r="I50" s="1252"/>
      <c r="J50" s="1253"/>
      <c r="K50" s="63" t="s">
        <v>516</v>
      </c>
      <c r="L50" s="64" t="s">
        <v>516</v>
      </c>
      <c r="M50" s="64" t="s">
        <v>516</v>
      </c>
      <c r="N50" s="64" t="s">
        <v>516</v>
      </c>
      <c r="O50" s="65" t="s">
        <v>516</v>
      </c>
      <c r="P50" s="48"/>
      <c r="Q50" s="48"/>
      <c r="R50" s="48"/>
      <c r="S50" s="48"/>
      <c r="T50" s="48"/>
      <c r="U50" s="48"/>
    </row>
    <row r="51" spans="1:21" ht="30.75" customHeight="1" x14ac:dyDescent="0.15">
      <c r="A51" s="48"/>
      <c r="B51" s="1272"/>
      <c r="C51" s="1273"/>
      <c r="D51" s="66"/>
      <c r="E51" s="1252" t="s">
        <v>18</v>
      </c>
      <c r="F51" s="1252"/>
      <c r="G51" s="1252"/>
      <c r="H51" s="1252"/>
      <c r="I51" s="1252"/>
      <c r="J51" s="1253"/>
      <c r="K51" s="63" t="s">
        <v>516</v>
      </c>
      <c r="L51" s="64" t="s">
        <v>516</v>
      </c>
      <c r="M51" s="64" t="s">
        <v>516</v>
      </c>
      <c r="N51" s="64" t="s">
        <v>516</v>
      </c>
      <c r="O51" s="65" t="s">
        <v>516</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433</v>
      </c>
      <c r="L52" s="64">
        <v>436</v>
      </c>
      <c r="M52" s="64">
        <v>397</v>
      </c>
      <c r="N52" s="64">
        <v>419</v>
      </c>
      <c r="O52" s="65">
        <v>427</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230</v>
      </c>
      <c r="L53" s="69">
        <v>242</v>
      </c>
      <c r="M53" s="69">
        <v>227</v>
      </c>
      <c r="N53" s="69">
        <v>251</v>
      </c>
      <c r="O53" s="70">
        <v>270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577</v>
      </c>
      <c r="P55" s="48"/>
      <c r="Q55" s="48"/>
      <c r="R55" s="48"/>
      <c r="S55" s="48"/>
      <c r="T55" s="48"/>
      <c r="U55" s="48"/>
    </row>
    <row r="56" spans="1:21" ht="31.5" customHeight="1" thickBot="1" x14ac:dyDescent="0.2">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x14ac:dyDescent="0.15">
      <c r="B57" s="1258" t="s">
        <v>25</v>
      </c>
      <c r="C57" s="1259"/>
      <c r="D57" s="1262" t="s">
        <v>26</v>
      </c>
      <c r="E57" s="1263"/>
      <c r="F57" s="1263"/>
      <c r="G57" s="1263"/>
      <c r="H57" s="1263"/>
      <c r="I57" s="1263"/>
      <c r="J57" s="1264"/>
      <c r="K57" s="83" t="s">
        <v>601</v>
      </c>
      <c r="L57" s="84" t="s">
        <v>601</v>
      </c>
      <c r="M57" s="84" t="s">
        <v>601</v>
      </c>
      <c r="N57" s="84" t="s">
        <v>601</v>
      </c>
      <c r="O57" s="85" t="s">
        <v>601</v>
      </c>
    </row>
    <row r="58" spans="1:21" ht="31.5" customHeight="1" thickBot="1" x14ac:dyDescent="0.2">
      <c r="B58" s="1260"/>
      <c r="C58" s="1261"/>
      <c r="D58" s="1265" t="s">
        <v>27</v>
      </c>
      <c r="E58" s="1266"/>
      <c r="F58" s="1266"/>
      <c r="G58" s="1266"/>
      <c r="H58" s="1266"/>
      <c r="I58" s="1266"/>
      <c r="J58" s="1267"/>
      <c r="K58" s="86" t="s">
        <v>601</v>
      </c>
      <c r="L58" s="87" t="s">
        <v>601</v>
      </c>
      <c r="M58" s="87" t="s">
        <v>601</v>
      </c>
      <c r="N58" s="87" t="s">
        <v>601</v>
      </c>
      <c r="O58" s="88" t="s">
        <v>601</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ykihQzrlO037gp2mBgB/Sd8uEL40CdV/XCtYzaOa+W1xcESAHx7tbWVHKwnn2j4UtlpK/j5Xgua27pYDIrMjg==" saltValue="Vgz3x+c62dx3am7N5yhsW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8" scale="81"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558</v>
      </c>
      <c r="J40" s="100" t="s">
        <v>559</v>
      </c>
      <c r="K40" s="100" t="s">
        <v>560</v>
      </c>
      <c r="L40" s="100" t="s">
        <v>561</v>
      </c>
      <c r="M40" s="101" t="s">
        <v>562</v>
      </c>
    </row>
    <row r="41" spans="2:13" ht="27.75" customHeight="1" x14ac:dyDescent="0.15">
      <c r="B41" s="1288" t="s">
        <v>30</v>
      </c>
      <c r="C41" s="1289"/>
      <c r="D41" s="102"/>
      <c r="E41" s="1290" t="s">
        <v>31</v>
      </c>
      <c r="F41" s="1290"/>
      <c r="G41" s="1290"/>
      <c r="H41" s="1291"/>
      <c r="I41" s="103">
        <v>2957</v>
      </c>
      <c r="J41" s="104">
        <v>2904</v>
      </c>
      <c r="K41" s="104">
        <v>3172</v>
      </c>
      <c r="L41" s="104">
        <v>3246</v>
      </c>
      <c r="M41" s="105">
        <v>3616</v>
      </c>
    </row>
    <row r="42" spans="2:13" ht="27.75" customHeight="1" x14ac:dyDescent="0.15">
      <c r="B42" s="1278"/>
      <c r="C42" s="1279"/>
      <c r="D42" s="106"/>
      <c r="E42" s="1282" t="s">
        <v>32</v>
      </c>
      <c r="F42" s="1282"/>
      <c r="G42" s="1282"/>
      <c r="H42" s="1283"/>
      <c r="I42" s="107" t="s">
        <v>516</v>
      </c>
      <c r="J42" s="108" t="s">
        <v>516</v>
      </c>
      <c r="K42" s="108" t="s">
        <v>516</v>
      </c>
      <c r="L42" s="108" t="s">
        <v>516</v>
      </c>
      <c r="M42" s="109" t="s">
        <v>516</v>
      </c>
    </row>
    <row r="43" spans="2:13" ht="27.75" customHeight="1" x14ac:dyDescent="0.15">
      <c r="B43" s="1278"/>
      <c r="C43" s="1279"/>
      <c r="D43" s="106"/>
      <c r="E43" s="1282" t="s">
        <v>33</v>
      </c>
      <c r="F43" s="1282"/>
      <c r="G43" s="1282"/>
      <c r="H43" s="1283"/>
      <c r="I43" s="107">
        <v>2412</v>
      </c>
      <c r="J43" s="108">
        <v>2215</v>
      </c>
      <c r="K43" s="108">
        <v>1980</v>
      </c>
      <c r="L43" s="108">
        <v>1767</v>
      </c>
      <c r="M43" s="109">
        <v>1544</v>
      </c>
    </row>
    <row r="44" spans="2:13" ht="27.75" customHeight="1" x14ac:dyDescent="0.15">
      <c r="B44" s="1278"/>
      <c r="C44" s="1279"/>
      <c r="D44" s="106"/>
      <c r="E44" s="1282" t="s">
        <v>34</v>
      </c>
      <c r="F44" s="1282"/>
      <c r="G44" s="1282"/>
      <c r="H44" s="1283"/>
      <c r="I44" s="107">
        <v>356</v>
      </c>
      <c r="J44" s="108">
        <v>348</v>
      </c>
      <c r="K44" s="108">
        <v>310</v>
      </c>
      <c r="L44" s="108">
        <v>270</v>
      </c>
      <c r="M44" s="109">
        <v>228</v>
      </c>
    </row>
    <row r="45" spans="2:13" ht="27.75" customHeight="1" x14ac:dyDescent="0.15">
      <c r="B45" s="1278"/>
      <c r="C45" s="1279"/>
      <c r="D45" s="106"/>
      <c r="E45" s="1282" t="s">
        <v>35</v>
      </c>
      <c r="F45" s="1282"/>
      <c r="G45" s="1282"/>
      <c r="H45" s="1283"/>
      <c r="I45" s="107">
        <v>1343</v>
      </c>
      <c r="J45" s="108">
        <v>1348</v>
      </c>
      <c r="K45" s="108">
        <v>1377</v>
      </c>
      <c r="L45" s="108">
        <v>1317</v>
      </c>
      <c r="M45" s="109">
        <v>1321</v>
      </c>
    </row>
    <row r="46" spans="2:13" ht="27.75" customHeight="1" x14ac:dyDescent="0.15">
      <c r="B46" s="1278"/>
      <c r="C46" s="1279"/>
      <c r="D46" s="110"/>
      <c r="E46" s="1282" t="s">
        <v>36</v>
      </c>
      <c r="F46" s="1282"/>
      <c r="G46" s="1282"/>
      <c r="H46" s="1283"/>
      <c r="I46" s="107">
        <v>4</v>
      </c>
      <c r="J46" s="108">
        <v>1</v>
      </c>
      <c r="K46" s="108">
        <v>1</v>
      </c>
      <c r="L46" s="108">
        <v>1</v>
      </c>
      <c r="M46" s="109">
        <v>3</v>
      </c>
    </row>
    <row r="47" spans="2:13" ht="27.75" customHeight="1" x14ac:dyDescent="0.15">
      <c r="B47" s="1278"/>
      <c r="C47" s="1279"/>
      <c r="D47" s="111"/>
      <c r="E47" s="1292" t="s">
        <v>37</v>
      </c>
      <c r="F47" s="1293"/>
      <c r="G47" s="1293"/>
      <c r="H47" s="1294"/>
      <c r="I47" s="107" t="s">
        <v>516</v>
      </c>
      <c r="J47" s="108" t="s">
        <v>516</v>
      </c>
      <c r="K47" s="108" t="s">
        <v>516</v>
      </c>
      <c r="L47" s="108" t="s">
        <v>516</v>
      </c>
      <c r="M47" s="109" t="s">
        <v>516</v>
      </c>
    </row>
    <row r="48" spans="2:13" ht="27.75" customHeight="1" x14ac:dyDescent="0.15">
      <c r="B48" s="1278"/>
      <c r="C48" s="1279"/>
      <c r="D48" s="106"/>
      <c r="E48" s="1282" t="s">
        <v>38</v>
      </c>
      <c r="F48" s="1282"/>
      <c r="G48" s="1282"/>
      <c r="H48" s="1283"/>
      <c r="I48" s="107" t="s">
        <v>516</v>
      </c>
      <c r="J48" s="108" t="s">
        <v>516</v>
      </c>
      <c r="K48" s="108" t="s">
        <v>516</v>
      </c>
      <c r="L48" s="108" t="s">
        <v>516</v>
      </c>
      <c r="M48" s="109" t="s">
        <v>516</v>
      </c>
    </row>
    <row r="49" spans="2:13" ht="27.75" customHeight="1" x14ac:dyDescent="0.15">
      <c r="B49" s="1280"/>
      <c r="C49" s="1281"/>
      <c r="D49" s="106"/>
      <c r="E49" s="1282" t="s">
        <v>39</v>
      </c>
      <c r="F49" s="1282"/>
      <c r="G49" s="1282"/>
      <c r="H49" s="1283"/>
      <c r="I49" s="107" t="s">
        <v>516</v>
      </c>
      <c r="J49" s="108" t="s">
        <v>516</v>
      </c>
      <c r="K49" s="108" t="s">
        <v>516</v>
      </c>
      <c r="L49" s="108" t="s">
        <v>516</v>
      </c>
      <c r="M49" s="109" t="s">
        <v>516</v>
      </c>
    </row>
    <row r="50" spans="2:13" ht="27.75" customHeight="1" x14ac:dyDescent="0.15">
      <c r="B50" s="1276" t="s">
        <v>40</v>
      </c>
      <c r="C50" s="1277"/>
      <c r="D50" s="112"/>
      <c r="E50" s="1282" t="s">
        <v>41</v>
      </c>
      <c r="F50" s="1282"/>
      <c r="G50" s="1282"/>
      <c r="H50" s="1283"/>
      <c r="I50" s="107">
        <v>2786</v>
      </c>
      <c r="J50" s="108">
        <v>2969</v>
      </c>
      <c r="K50" s="108">
        <v>3091</v>
      </c>
      <c r="L50" s="108">
        <v>3114</v>
      </c>
      <c r="M50" s="109">
        <v>2809</v>
      </c>
    </row>
    <row r="51" spans="2:13" ht="27.75" customHeight="1" x14ac:dyDescent="0.15">
      <c r="B51" s="1278"/>
      <c r="C51" s="1279"/>
      <c r="D51" s="106"/>
      <c r="E51" s="1282" t="s">
        <v>42</v>
      </c>
      <c r="F51" s="1282"/>
      <c r="G51" s="1282"/>
      <c r="H51" s="1283"/>
      <c r="I51" s="107" t="s">
        <v>516</v>
      </c>
      <c r="J51" s="108" t="s">
        <v>516</v>
      </c>
      <c r="K51" s="108" t="s">
        <v>516</v>
      </c>
      <c r="L51" s="108" t="s">
        <v>516</v>
      </c>
      <c r="M51" s="109" t="s">
        <v>516</v>
      </c>
    </row>
    <row r="52" spans="2:13" ht="27.75" customHeight="1" x14ac:dyDescent="0.15">
      <c r="B52" s="1280"/>
      <c r="C52" s="1281"/>
      <c r="D52" s="106"/>
      <c r="E52" s="1282" t="s">
        <v>43</v>
      </c>
      <c r="F52" s="1282"/>
      <c r="G52" s="1282"/>
      <c r="H52" s="1283"/>
      <c r="I52" s="107">
        <v>3960</v>
      </c>
      <c r="J52" s="108">
        <v>3823</v>
      </c>
      <c r="K52" s="108">
        <v>3892</v>
      </c>
      <c r="L52" s="108">
        <v>3757</v>
      </c>
      <c r="M52" s="109">
        <v>3633</v>
      </c>
    </row>
    <row r="53" spans="2:13" ht="27.75" customHeight="1" thickBot="1" x14ac:dyDescent="0.2">
      <c r="B53" s="1284" t="s">
        <v>44</v>
      </c>
      <c r="C53" s="1285"/>
      <c r="D53" s="113"/>
      <c r="E53" s="1286" t="s">
        <v>45</v>
      </c>
      <c r="F53" s="1286"/>
      <c r="G53" s="1286"/>
      <c r="H53" s="1287"/>
      <c r="I53" s="114">
        <v>325</v>
      </c>
      <c r="J53" s="115">
        <v>23</v>
      </c>
      <c r="K53" s="115">
        <v>-144</v>
      </c>
      <c r="L53" s="115">
        <v>-270</v>
      </c>
      <c r="M53" s="116">
        <v>270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KN7RtgH+Cq08f3ZA8CJT4AiNq8zvEixOqhHgD0TMpb2IBY5XJRtgYvoR8BSobobYNKpin5uFppHfbIQDZozYGg==" saltValue="vishAPZpNHm9djeqRTd5n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8"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560</v>
      </c>
      <c r="G54" s="125" t="s">
        <v>561</v>
      </c>
      <c r="H54" s="126" t="s">
        <v>562</v>
      </c>
    </row>
    <row r="55" spans="2:8" ht="52.5" customHeight="1" x14ac:dyDescent="0.15">
      <c r="B55" s="127"/>
      <c r="C55" s="1303" t="s">
        <v>48</v>
      </c>
      <c r="D55" s="1303"/>
      <c r="E55" s="1304"/>
      <c r="F55" s="128">
        <v>852</v>
      </c>
      <c r="G55" s="128">
        <v>793</v>
      </c>
      <c r="H55" s="129">
        <v>691</v>
      </c>
    </row>
    <row r="56" spans="2:8" ht="52.5" customHeight="1" x14ac:dyDescent="0.15">
      <c r="B56" s="130"/>
      <c r="C56" s="1305" t="s">
        <v>49</v>
      </c>
      <c r="D56" s="1305"/>
      <c r="E56" s="1306"/>
      <c r="F56" s="131">
        <v>58</v>
      </c>
      <c r="G56" s="131">
        <v>58</v>
      </c>
      <c r="H56" s="132">
        <v>59</v>
      </c>
    </row>
    <row r="57" spans="2:8" ht="53.25" customHeight="1" x14ac:dyDescent="0.15">
      <c r="B57" s="130"/>
      <c r="C57" s="1307" t="s">
        <v>50</v>
      </c>
      <c r="D57" s="1307"/>
      <c r="E57" s="1308"/>
      <c r="F57" s="133">
        <v>1975</v>
      </c>
      <c r="G57" s="133">
        <v>2054</v>
      </c>
      <c r="H57" s="134">
        <v>1854</v>
      </c>
    </row>
    <row r="58" spans="2:8" ht="45.75" customHeight="1" x14ac:dyDescent="0.15">
      <c r="B58" s="135"/>
      <c r="C58" s="1295" t="s">
        <v>606</v>
      </c>
      <c r="D58" s="1296"/>
      <c r="E58" s="1297"/>
      <c r="F58" s="136">
        <v>1253</v>
      </c>
      <c r="G58" s="136">
        <v>1266</v>
      </c>
      <c r="H58" s="137">
        <v>1099</v>
      </c>
    </row>
    <row r="59" spans="2:8" ht="45.75" customHeight="1" x14ac:dyDescent="0.15">
      <c r="B59" s="135"/>
      <c r="C59" s="1295" t="s">
        <v>602</v>
      </c>
      <c r="D59" s="1296"/>
      <c r="E59" s="1297"/>
      <c r="F59" s="136">
        <v>202</v>
      </c>
      <c r="G59" s="136">
        <v>202</v>
      </c>
      <c r="H59" s="137">
        <v>202</v>
      </c>
    </row>
    <row r="60" spans="2:8" ht="45.75" customHeight="1" x14ac:dyDescent="0.15">
      <c r="B60" s="135"/>
      <c r="C60" s="1295" t="s">
        <v>603</v>
      </c>
      <c r="D60" s="1296"/>
      <c r="E60" s="1297"/>
      <c r="F60" s="136">
        <v>140</v>
      </c>
      <c r="G60" s="136">
        <v>170</v>
      </c>
      <c r="H60" s="137">
        <v>170</v>
      </c>
    </row>
    <row r="61" spans="2:8" ht="45.75" customHeight="1" x14ac:dyDescent="0.15">
      <c r="B61" s="135"/>
      <c r="C61" s="1295" t="s">
        <v>604</v>
      </c>
      <c r="D61" s="1296"/>
      <c r="E61" s="1297"/>
      <c r="F61" s="136">
        <v>110</v>
      </c>
      <c r="G61" s="136">
        <v>146</v>
      </c>
      <c r="H61" s="137">
        <v>145</v>
      </c>
    </row>
    <row r="62" spans="2:8" ht="45.75" customHeight="1" thickBot="1" x14ac:dyDescent="0.2">
      <c r="B62" s="138"/>
      <c r="C62" s="1298" t="s">
        <v>605</v>
      </c>
      <c r="D62" s="1299"/>
      <c r="E62" s="1300"/>
      <c r="F62" s="139">
        <v>131</v>
      </c>
      <c r="G62" s="139">
        <v>131</v>
      </c>
      <c r="H62" s="140">
        <v>116</v>
      </c>
    </row>
    <row r="63" spans="2:8" ht="52.5" customHeight="1" thickBot="1" x14ac:dyDescent="0.2">
      <c r="B63" s="141"/>
      <c r="C63" s="1301" t="s">
        <v>51</v>
      </c>
      <c r="D63" s="1301"/>
      <c r="E63" s="1302"/>
      <c r="F63" s="142">
        <v>2885</v>
      </c>
      <c r="G63" s="142">
        <v>2905</v>
      </c>
      <c r="H63" s="143">
        <v>2603</v>
      </c>
    </row>
    <row r="64" spans="2:8" ht="15" customHeight="1" x14ac:dyDescent="0.15"/>
  </sheetData>
  <sheetProtection algorithmName="SHA-512" hashValue="OWhfcFd2r+rDSpCwaSUQg5cjMXtxCUxvX3IjMyXCkyMHCKYSyPEblOk5Vz/BGtuP2Av033K4Yz1r1wrlp0/KJQ==" saltValue="pudybK7MLoB4+4vPGOaO4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zoomScaleNormal="100" zoomScaleSheetLayoutView="55" workbookViewId="0">
      <selection activeCell="AN73" sqref="AN73:BA76"/>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607</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607</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608</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609</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7" t="s">
        <v>617</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x14ac:dyDescent="0.15">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x14ac:dyDescent="0.15">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x14ac:dyDescent="0.15">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x14ac:dyDescent="0.15">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610</v>
      </c>
    </row>
    <row r="50" spans="1:109" x14ac:dyDescent="0.15">
      <c r="B50" s="395"/>
      <c r="G50" s="1309"/>
      <c r="H50" s="1309"/>
      <c r="I50" s="1309"/>
      <c r="J50" s="1309"/>
      <c r="K50" s="405"/>
      <c r="L50" s="405"/>
      <c r="M50" s="406"/>
      <c r="N50" s="406"/>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15" t="s">
        <v>558</v>
      </c>
      <c r="BQ50" s="1315"/>
      <c r="BR50" s="1315"/>
      <c r="BS50" s="1315"/>
      <c r="BT50" s="1315"/>
      <c r="BU50" s="1315"/>
      <c r="BV50" s="1315"/>
      <c r="BW50" s="1315"/>
      <c r="BX50" s="1315" t="s">
        <v>559</v>
      </c>
      <c r="BY50" s="1315"/>
      <c r="BZ50" s="1315"/>
      <c r="CA50" s="1315"/>
      <c r="CB50" s="1315"/>
      <c r="CC50" s="1315"/>
      <c r="CD50" s="1315"/>
      <c r="CE50" s="1315"/>
      <c r="CF50" s="1315" t="s">
        <v>560</v>
      </c>
      <c r="CG50" s="1315"/>
      <c r="CH50" s="1315"/>
      <c r="CI50" s="1315"/>
      <c r="CJ50" s="1315"/>
      <c r="CK50" s="1315"/>
      <c r="CL50" s="1315"/>
      <c r="CM50" s="1315"/>
      <c r="CN50" s="1315" t="s">
        <v>561</v>
      </c>
      <c r="CO50" s="1315"/>
      <c r="CP50" s="1315"/>
      <c r="CQ50" s="1315"/>
      <c r="CR50" s="1315"/>
      <c r="CS50" s="1315"/>
      <c r="CT50" s="1315"/>
      <c r="CU50" s="1315"/>
      <c r="CV50" s="1315" t="s">
        <v>562</v>
      </c>
      <c r="CW50" s="1315"/>
      <c r="CX50" s="1315"/>
      <c r="CY50" s="1315"/>
      <c r="CZ50" s="1315"/>
      <c r="DA50" s="1315"/>
      <c r="DB50" s="1315"/>
      <c r="DC50" s="1315"/>
    </row>
    <row r="51" spans="1:109" ht="13.5" customHeight="1" x14ac:dyDescent="0.15">
      <c r="B51" s="395"/>
      <c r="G51" s="1326"/>
      <c r="H51" s="1326"/>
      <c r="I51" s="1330"/>
      <c r="J51" s="1330"/>
      <c r="K51" s="1316"/>
      <c r="L51" s="1316"/>
      <c r="M51" s="1316"/>
      <c r="N51" s="1316"/>
      <c r="AM51" s="404"/>
      <c r="AN51" s="1314" t="s">
        <v>611</v>
      </c>
      <c r="AO51" s="1314"/>
      <c r="AP51" s="1314"/>
      <c r="AQ51" s="1314"/>
      <c r="AR51" s="1314"/>
      <c r="AS51" s="1314"/>
      <c r="AT51" s="1314"/>
      <c r="AU51" s="1314"/>
      <c r="AV51" s="1314"/>
      <c r="AW51" s="1314"/>
      <c r="AX51" s="1314"/>
      <c r="AY51" s="1314"/>
      <c r="AZ51" s="1314"/>
      <c r="BA51" s="1314"/>
      <c r="BB51" s="1314" t="s">
        <v>612</v>
      </c>
      <c r="BC51" s="1314"/>
      <c r="BD51" s="1314"/>
      <c r="BE51" s="1314"/>
      <c r="BF51" s="1314"/>
      <c r="BG51" s="1314"/>
      <c r="BH51" s="1314"/>
      <c r="BI51" s="1314"/>
      <c r="BJ51" s="1314"/>
      <c r="BK51" s="1314"/>
      <c r="BL51" s="1314"/>
      <c r="BM51" s="1314"/>
      <c r="BN51" s="1314"/>
      <c r="BO51" s="1314"/>
      <c r="BP51" s="1311">
        <v>16.5</v>
      </c>
      <c r="BQ51" s="1311"/>
      <c r="BR51" s="1311"/>
      <c r="BS51" s="1311"/>
      <c r="BT51" s="1311"/>
      <c r="BU51" s="1311"/>
      <c r="BV51" s="1311"/>
      <c r="BW51" s="1311"/>
      <c r="BX51" s="1311">
        <v>1.1000000000000001</v>
      </c>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v>14.7</v>
      </c>
      <c r="CW51" s="1311"/>
      <c r="CX51" s="1311"/>
      <c r="CY51" s="1311"/>
      <c r="CZ51" s="1311"/>
      <c r="DA51" s="1311"/>
      <c r="DB51" s="1311"/>
      <c r="DC51" s="1311"/>
    </row>
    <row r="52" spans="1:109" x14ac:dyDescent="0.15">
      <c r="B52" s="395"/>
      <c r="G52" s="1326"/>
      <c r="H52" s="1326"/>
      <c r="I52" s="1330"/>
      <c r="J52" s="1330"/>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3"/>
      <c r="B53" s="395"/>
      <c r="G53" s="1326"/>
      <c r="H53" s="1326"/>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613</v>
      </c>
      <c r="BC53" s="1314"/>
      <c r="BD53" s="1314"/>
      <c r="BE53" s="1314"/>
      <c r="BF53" s="1314"/>
      <c r="BG53" s="1314"/>
      <c r="BH53" s="1314"/>
      <c r="BI53" s="1314"/>
      <c r="BJ53" s="1314"/>
      <c r="BK53" s="1314"/>
      <c r="BL53" s="1314"/>
      <c r="BM53" s="1314"/>
      <c r="BN53" s="1314"/>
      <c r="BO53" s="1314"/>
      <c r="BP53" s="1311">
        <v>55.7</v>
      </c>
      <c r="BQ53" s="1311"/>
      <c r="BR53" s="1311"/>
      <c r="BS53" s="1311"/>
      <c r="BT53" s="1311"/>
      <c r="BU53" s="1311"/>
      <c r="BV53" s="1311"/>
      <c r="BW53" s="1311"/>
      <c r="BX53" s="1311">
        <v>62.7</v>
      </c>
      <c r="BY53" s="1311"/>
      <c r="BZ53" s="1311"/>
      <c r="CA53" s="1311"/>
      <c r="CB53" s="1311"/>
      <c r="CC53" s="1311"/>
      <c r="CD53" s="1311"/>
      <c r="CE53" s="1311"/>
      <c r="CF53" s="1311">
        <v>64.400000000000006</v>
      </c>
      <c r="CG53" s="1311"/>
      <c r="CH53" s="1311"/>
      <c r="CI53" s="1311"/>
      <c r="CJ53" s="1311"/>
      <c r="CK53" s="1311"/>
      <c r="CL53" s="1311"/>
      <c r="CM53" s="1311"/>
      <c r="CN53" s="1311">
        <v>66.099999999999994</v>
      </c>
      <c r="CO53" s="1311"/>
      <c r="CP53" s="1311"/>
      <c r="CQ53" s="1311"/>
      <c r="CR53" s="1311"/>
      <c r="CS53" s="1311"/>
      <c r="CT53" s="1311"/>
      <c r="CU53" s="1311"/>
      <c r="CV53" s="1311">
        <v>65.5</v>
      </c>
      <c r="CW53" s="1311"/>
      <c r="CX53" s="1311"/>
      <c r="CY53" s="1311"/>
      <c r="CZ53" s="1311"/>
      <c r="DA53" s="1311"/>
      <c r="DB53" s="1311"/>
      <c r="DC53" s="1311"/>
    </row>
    <row r="54" spans="1:109" x14ac:dyDescent="0.15">
      <c r="A54" s="403"/>
      <c r="B54" s="395"/>
      <c r="G54" s="1326"/>
      <c r="H54" s="1326"/>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3"/>
      <c r="B55" s="395"/>
      <c r="G55" s="1309"/>
      <c r="H55" s="1309"/>
      <c r="I55" s="1309"/>
      <c r="J55" s="1309"/>
      <c r="K55" s="1316"/>
      <c r="L55" s="1316"/>
      <c r="M55" s="1316"/>
      <c r="N55" s="1316"/>
      <c r="AN55" s="1315" t="s">
        <v>614</v>
      </c>
      <c r="AO55" s="1315"/>
      <c r="AP55" s="1315"/>
      <c r="AQ55" s="1315"/>
      <c r="AR55" s="1315"/>
      <c r="AS55" s="1315"/>
      <c r="AT55" s="1315"/>
      <c r="AU55" s="1315"/>
      <c r="AV55" s="1315"/>
      <c r="AW55" s="1315"/>
      <c r="AX55" s="1315"/>
      <c r="AY55" s="1315"/>
      <c r="AZ55" s="1315"/>
      <c r="BA55" s="1315"/>
      <c r="BB55" s="1314" t="s">
        <v>612</v>
      </c>
      <c r="BC55" s="1314"/>
      <c r="BD55" s="1314"/>
      <c r="BE55" s="1314"/>
      <c r="BF55" s="1314"/>
      <c r="BG55" s="1314"/>
      <c r="BH55" s="1314"/>
      <c r="BI55" s="1314"/>
      <c r="BJ55" s="1314"/>
      <c r="BK55" s="1314"/>
      <c r="BL55" s="1314"/>
      <c r="BM55" s="1314"/>
      <c r="BN55" s="1314"/>
      <c r="BO55" s="1314"/>
      <c r="BP55" s="1311">
        <v>0</v>
      </c>
      <c r="BQ55" s="1311"/>
      <c r="BR55" s="1311"/>
      <c r="BS55" s="1311"/>
      <c r="BT55" s="1311"/>
      <c r="BU55" s="1311"/>
      <c r="BV55" s="1311"/>
      <c r="BW55" s="1311"/>
      <c r="BX55" s="1311">
        <v>0</v>
      </c>
      <c r="BY55" s="1311"/>
      <c r="BZ55" s="1311"/>
      <c r="CA55" s="1311"/>
      <c r="CB55" s="1311"/>
      <c r="CC55" s="1311"/>
      <c r="CD55" s="1311"/>
      <c r="CE55" s="1311"/>
      <c r="CF55" s="1311">
        <v>0</v>
      </c>
      <c r="CG55" s="1311"/>
      <c r="CH55" s="1311"/>
      <c r="CI55" s="1311"/>
      <c r="CJ55" s="1311"/>
      <c r="CK55" s="1311"/>
      <c r="CL55" s="1311"/>
      <c r="CM55" s="1311"/>
      <c r="CN55" s="1311">
        <v>0</v>
      </c>
      <c r="CO55" s="1311"/>
      <c r="CP55" s="1311"/>
      <c r="CQ55" s="1311"/>
      <c r="CR55" s="1311"/>
      <c r="CS55" s="1311"/>
      <c r="CT55" s="1311"/>
      <c r="CU55" s="1311"/>
      <c r="CV55" s="1311">
        <v>0</v>
      </c>
      <c r="CW55" s="1311"/>
      <c r="CX55" s="1311"/>
      <c r="CY55" s="1311"/>
      <c r="CZ55" s="1311"/>
      <c r="DA55" s="1311"/>
      <c r="DB55" s="1311"/>
      <c r="DC55" s="1311"/>
    </row>
    <row r="56" spans="1:109" x14ac:dyDescent="0.15">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x14ac:dyDescent="0.15">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613</v>
      </c>
      <c r="BC57" s="1314"/>
      <c r="BD57" s="1314"/>
      <c r="BE57" s="1314"/>
      <c r="BF57" s="1314"/>
      <c r="BG57" s="1314"/>
      <c r="BH57" s="1314"/>
      <c r="BI57" s="1314"/>
      <c r="BJ57" s="1314"/>
      <c r="BK57" s="1314"/>
      <c r="BL57" s="1314"/>
      <c r="BM57" s="1314"/>
      <c r="BN57" s="1314"/>
      <c r="BO57" s="1314"/>
      <c r="BP57" s="1311">
        <v>54.2</v>
      </c>
      <c r="BQ57" s="1311"/>
      <c r="BR57" s="1311"/>
      <c r="BS57" s="1311"/>
      <c r="BT57" s="1311"/>
      <c r="BU57" s="1311"/>
      <c r="BV57" s="1311"/>
      <c r="BW57" s="1311"/>
      <c r="BX57" s="1311">
        <v>56.3</v>
      </c>
      <c r="BY57" s="1311"/>
      <c r="BZ57" s="1311"/>
      <c r="CA57" s="1311"/>
      <c r="CB57" s="1311"/>
      <c r="CC57" s="1311"/>
      <c r="CD57" s="1311"/>
      <c r="CE57" s="1311"/>
      <c r="CF57" s="1311">
        <v>57.6</v>
      </c>
      <c r="CG57" s="1311"/>
      <c r="CH57" s="1311"/>
      <c r="CI57" s="1311"/>
      <c r="CJ57" s="1311"/>
      <c r="CK57" s="1311"/>
      <c r="CL57" s="1311"/>
      <c r="CM57" s="1311"/>
      <c r="CN57" s="1311">
        <v>58.8</v>
      </c>
      <c r="CO57" s="1311"/>
      <c r="CP57" s="1311"/>
      <c r="CQ57" s="1311"/>
      <c r="CR57" s="1311"/>
      <c r="CS57" s="1311"/>
      <c r="CT57" s="1311"/>
      <c r="CU57" s="1311"/>
      <c r="CV57" s="1311">
        <v>59.5</v>
      </c>
      <c r="CW57" s="1311"/>
      <c r="CX57" s="1311"/>
      <c r="CY57" s="1311"/>
      <c r="CZ57" s="1311"/>
      <c r="DA57" s="1311"/>
      <c r="DB57" s="1311"/>
      <c r="DC57" s="1311"/>
      <c r="DD57" s="408"/>
      <c r="DE57" s="407"/>
    </row>
    <row r="58" spans="1:109" s="403" customFormat="1" x14ac:dyDescent="0.15">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615</v>
      </c>
    </row>
    <row r="64" spans="1:109" x14ac:dyDescent="0.15">
      <c r="B64" s="395"/>
      <c r="G64" s="402"/>
      <c r="I64" s="415"/>
      <c r="J64" s="415"/>
      <c r="K64" s="415"/>
      <c r="L64" s="415"/>
      <c r="M64" s="415"/>
      <c r="N64" s="416"/>
      <c r="AM64" s="402"/>
      <c r="AN64" s="402" t="s">
        <v>609</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7" t="s">
        <v>618</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x14ac:dyDescent="0.15">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x14ac:dyDescent="0.15">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x14ac:dyDescent="0.15">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x14ac:dyDescent="0.15">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610</v>
      </c>
    </row>
    <row r="72" spans="2:107" x14ac:dyDescent="0.15">
      <c r="B72" s="395"/>
      <c r="G72" s="1309"/>
      <c r="H72" s="1309"/>
      <c r="I72" s="1309"/>
      <c r="J72" s="1309"/>
      <c r="K72" s="405"/>
      <c r="L72" s="405"/>
      <c r="M72" s="406"/>
      <c r="N72" s="406"/>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15" t="s">
        <v>558</v>
      </c>
      <c r="BQ72" s="1315"/>
      <c r="BR72" s="1315"/>
      <c r="BS72" s="1315"/>
      <c r="BT72" s="1315"/>
      <c r="BU72" s="1315"/>
      <c r="BV72" s="1315"/>
      <c r="BW72" s="1315"/>
      <c r="BX72" s="1315" t="s">
        <v>559</v>
      </c>
      <c r="BY72" s="1315"/>
      <c r="BZ72" s="1315"/>
      <c r="CA72" s="1315"/>
      <c r="CB72" s="1315"/>
      <c r="CC72" s="1315"/>
      <c r="CD72" s="1315"/>
      <c r="CE72" s="1315"/>
      <c r="CF72" s="1315" t="s">
        <v>560</v>
      </c>
      <c r="CG72" s="1315"/>
      <c r="CH72" s="1315"/>
      <c r="CI72" s="1315"/>
      <c r="CJ72" s="1315"/>
      <c r="CK72" s="1315"/>
      <c r="CL72" s="1315"/>
      <c r="CM72" s="1315"/>
      <c r="CN72" s="1315" t="s">
        <v>561</v>
      </c>
      <c r="CO72" s="1315"/>
      <c r="CP72" s="1315"/>
      <c r="CQ72" s="1315"/>
      <c r="CR72" s="1315"/>
      <c r="CS72" s="1315"/>
      <c r="CT72" s="1315"/>
      <c r="CU72" s="1315"/>
      <c r="CV72" s="1315" t="s">
        <v>562</v>
      </c>
      <c r="CW72" s="1315"/>
      <c r="CX72" s="1315"/>
      <c r="CY72" s="1315"/>
      <c r="CZ72" s="1315"/>
      <c r="DA72" s="1315"/>
      <c r="DB72" s="1315"/>
      <c r="DC72" s="1315"/>
    </row>
    <row r="73" spans="2:107" x14ac:dyDescent="0.15">
      <c r="B73" s="395"/>
      <c r="G73" s="1326"/>
      <c r="H73" s="1326"/>
      <c r="I73" s="1326"/>
      <c r="J73" s="1326"/>
      <c r="K73" s="1310"/>
      <c r="L73" s="1310"/>
      <c r="M73" s="1310"/>
      <c r="N73" s="1310"/>
      <c r="AM73" s="404"/>
      <c r="AN73" s="1314" t="s">
        <v>611</v>
      </c>
      <c r="AO73" s="1314"/>
      <c r="AP73" s="1314"/>
      <c r="AQ73" s="1314"/>
      <c r="AR73" s="1314"/>
      <c r="AS73" s="1314"/>
      <c r="AT73" s="1314"/>
      <c r="AU73" s="1314"/>
      <c r="AV73" s="1314"/>
      <c r="AW73" s="1314"/>
      <c r="AX73" s="1314"/>
      <c r="AY73" s="1314"/>
      <c r="AZ73" s="1314"/>
      <c r="BA73" s="1314"/>
      <c r="BB73" s="1314" t="s">
        <v>612</v>
      </c>
      <c r="BC73" s="1314"/>
      <c r="BD73" s="1314"/>
      <c r="BE73" s="1314"/>
      <c r="BF73" s="1314"/>
      <c r="BG73" s="1314"/>
      <c r="BH73" s="1314"/>
      <c r="BI73" s="1314"/>
      <c r="BJ73" s="1314"/>
      <c r="BK73" s="1314"/>
      <c r="BL73" s="1314"/>
      <c r="BM73" s="1314"/>
      <c r="BN73" s="1314"/>
      <c r="BO73" s="1314"/>
      <c r="BP73" s="1311">
        <v>16.5</v>
      </c>
      <c r="BQ73" s="1311"/>
      <c r="BR73" s="1311"/>
      <c r="BS73" s="1311"/>
      <c r="BT73" s="1311"/>
      <c r="BU73" s="1311"/>
      <c r="BV73" s="1311"/>
      <c r="BW73" s="1311"/>
      <c r="BX73" s="1311">
        <v>1.1000000000000001</v>
      </c>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v>14.7</v>
      </c>
      <c r="CW73" s="1311"/>
      <c r="CX73" s="1311"/>
      <c r="CY73" s="1311"/>
      <c r="CZ73" s="1311"/>
      <c r="DA73" s="1311"/>
      <c r="DB73" s="1311"/>
      <c r="DC73" s="1311"/>
    </row>
    <row r="74" spans="2:107" x14ac:dyDescent="0.15">
      <c r="B74" s="395"/>
      <c r="G74" s="1326"/>
      <c r="H74" s="1326"/>
      <c r="I74" s="1326"/>
      <c r="J74" s="1326"/>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5"/>
      <c r="G75" s="1326"/>
      <c r="H75" s="1326"/>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616</v>
      </c>
      <c r="BC75" s="1314"/>
      <c r="BD75" s="1314"/>
      <c r="BE75" s="1314"/>
      <c r="BF75" s="1314"/>
      <c r="BG75" s="1314"/>
      <c r="BH75" s="1314"/>
      <c r="BI75" s="1314"/>
      <c r="BJ75" s="1314"/>
      <c r="BK75" s="1314"/>
      <c r="BL75" s="1314"/>
      <c r="BM75" s="1314"/>
      <c r="BN75" s="1314"/>
      <c r="BO75" s="1314"/>
      <c r="BP75" s="1311">
        <v>12.5</v>
      </c>
      <c r="BQ75" s="1311"/>
      <c r="BR75" s="1311"/>
      <c r="BS75" s="1311"/>
      <c r="BT75" s="1311"/>
      <c r="BU75" s="1311"/>
      <c r="BV75" s="1311"/>
      <c r="BW75" s="1311"/>
      <c r="BX75" s="1311">
        <v>12.3</v>
      </c>
      <c r="BY75" s="1311"/>
      <c r="BZ75" s="1311"/>
      <c r="CA75" s="1311"/>
      <c r="CB75" s="1311"/>
      <c r="CC75" s="1311"/>
      <c r="CD75" s="1311"/>
      <c r="CE75" s="1311"/>
      <c r="CF75" s="1311">
        <v>12.1</v>
      </c>
      <c r="CG75" s="1311"/>
      <c r="CH75" s="1311"/>
      <c r="CI75" s="1311"/>
      <c r="CJ75" s="1311"/>
      <c r="CK75" s="1311"/>
      <c r="CL75" s="1311"/>
      <c r="CM75" s="1311"/>
      <c r="CN75" s="1311">
        <v>12.6</v>
      </c>
      <c r="CO75" s="1311"/>
      <c r="CP75" s="1311"/>
      <c r="CQ75" s="1311"/>
      <c r="CR75" s="1311"/>
      <c r="CS75" s="1311"/>
      <c r="CT75" s="1311"/>
      <c r="CU75" s="1311"/>
      <c r="CV75" s="1311">
        <v>13.3</v>
      </c>
      <c r="CW75" s="1311"/>
      <c r="CX75" s="1311"/>
      <c r="CY75" s="1311"/>
      <c r="CZ75" s="1311"/>
      <c r="DA75" s="1311"/>
      <c r="DB75" s="1311"/>
      <c r="DC75" s="1311"/>
    </row>
    <row r="76" spans="2:107" x14ac:dyDescent="0.15">
      <c r="B76" s="395"/>
      <c r="G76" s="1326"/>
      <c r="H76" s="1326"/>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5"/>
      <c r="G77" s="1309"/>
      <c r="H77" s="1309"/>
      <c r="I77" s="1309"/>
      <c r="J77" s="1309"/>
      <c r="K77" s="1310"/>
      <c r="L77" s="1310"/>
      <c r="M77" s="1310"/>
      <c r="N77" s="1310"/>
      <c r="AN77" s="1315" t="s">
        <v>614</v>
      </c>
      <c r="AO77" s="1315"/>
      <c r="AP77" s="1315"/>
      <c r="AQ77" s="1315"/>
      <c r="AR77" s="1315"/>
      <c r="AS77" s="1315"/>
      <c r="AT77" s="1315"/>
      <c r="AU77" s="1315"/>
      <c r="AV77" s="1315"/>
      <c r="AW77" s="1315"/>
      <c r="AX77" s="1315"/>
      <c r="AY77" s="1315"/>
      <c r="AZ77" s="1315"/>
      <c r="BA77" s="1315"/>
      <c r="BB77" s="1314" t="s">
        <v>612</v>
      </c>
      <c r="BC77" s="1314"/>
      <c r="BD77" s="1314"/>
      <c r="BE77" s="1314"/>
      <c r="BF77" s="1314"/>
      <c r="BG77" s="1314"/>
      <c r="BH77" s="1314"/>
      <c r="BI77" s="1314"/>
      <c r="BJ77" s="1314"/>
      <c r="BK77" s="1314"/>
      <c r="BL77" s="1314"/>
      <c r="BM77" s="1314"/>
      <c r="BN77" s="1314"/>
      <c r="BO77" s="1314"/>
      <c r="BP77" s="1311">
        <v>0</v>
      </c>
      <c r="BQ77" s="1311"/>
      <c r="BR77" s="1311"/>
      <c r="BS77" s="1311"/>
      <c r="BT77" s="1311"/>
      <c r="BU77" s="1311"/>
      <c r="BV77" s="1311"/>
      <c r="BW77" s="1311"/>
      <c r="BX77" s="1311">
        <v>0</v>
      </c>
      <c r="BY77" s="1311"/>
      <c r="BZ77" s="1311"/>
      <c r="CA77" s="1311"/>
      <c r="CB77" s="1311"/>
      <c r="CC77" s="1311"/>
      <c r="CD77" s="1311"/>
      <c r="CE77" s="1311"/>
      <c r="CF77" s="1311">
        <v>0</v>
      </c>
      <c r="CG77" s="1311"/>
      <c r="CH77" s="1311"/>
      <c r="CI77" s="1311"/>
      <c r="CJ77" s="1311"/>
      <c r="CK77" s="1311"/>
      <c r="CL77" s="1311"/>
      <c r="CM77" s="1311"/>
      <c r="CN77" s="1311">
        <v>0</v>
      </c>
      <c r="CO77" s="1311"/>
      <c r="CP77" s="1311"/>
      <c r="CQ77" s="1311"/>
      <c r="CR77" s="1311"/>
      <c r="CS77" s="1311"/>
      <c r="CT77" s="1311"/>
      <c r="CU77" s="1311"/>
      <c r="CV77" s="1311">
        <v>0</v>
      </c>
      <c r="CW77" s="1311"/>
      <c r="CX77" s="1311"/>
      <c r="CY77" s="1311"/>
      <c r="CZ77" s="1311"/>
      <c r="DA77" s="1311"/>
      <c r="DB77" s="1311"/>
      <c r="DC77" s="1311"/>
    </row>
    <row r="78" spans="2:107" x14ac:dyDescent="0.15">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616</v>
      </c>
      <c r="BC79" s="1314"/>
      <c r="BD79" s="1314"/>
      <c r="BE79" s="1314"/>
      <c r="BF79" s="1314"/>
      <c r="BG79" s="1314"/>
      <c r="BH79" s="1314"/>
      <c r="BI79" s="1314"/>
      <c r="BJ79" s="1314"/>
      <c r="BK79" s="1314"/>
      <c r="BL79" s="1314"/>
      <c r="BM79" s="1314"/>
      <c r="BN79" s="1314"/>
      <c r="BO79" s="1314"/>
      <c r="BP79" s="1311">
        <v>7.8</v>
      </c>
      <c r="BQ79" s="1311"/>
      <c r="BR79" s="1311"/>
      <c r="BS79" s="1311"/>
      <c r="BT79" s="1311"/>
      <c r="BU79" s="1311"/>
      <c r="BV79" s="1311"/>
      <c r="BW79" s="1311"/>
      <c r="BX79" s="1311">
        <v>7.4</v>
      </c>
      <c r="BY79" s="1311"/>
      <c r="BZ79" s="1311"/>
      <c r="CA79" s="1311"/>
      <c r="CB79" s="1311"/>
      <c r="CC79" s="1311"/>
      <c r="CD79" s="1311"/>
      <c r="CE79" s="1311"/>
      <c r="CF79" s="1311">
        <v>7.1</v>
      </c>
      <c r="CG79" s="1311"/>
      <c r="CH79" s="1311"/>
      <c r="CI79" s="1311"/>
      <c r="CJ79" s="1311"/>
      <c r="CK79" s="1311"/>
      <c r="CL79" s="1311"/>
      <c r="CM79" s="1311"/>
      <c r="CN79" s="1311">
        <v>7.1</v>
      </c>
      <c r="CO79" s="1311"/>
      <c r="CP79" s="1311"/>
      <c r="CQ79" s="1311"/>
      <c r="CR79" s="1311"/>
      <c r="CS79" s="1311"/>
      <c r="CT79" s="1311"/>
      <c r="CU79" s="1311"/>
      <c r="CV79" s="1311">
        <v>7.3</v>
      </c>
      <c r="CW79" s="1311"/>
      <c r="CX79" s="1311"/>
      <c r="CY79" s="1311"/>
      <c r="CZ79" s="1311"/>
      <c r="DA79" s="1311"/>
      <c r="DB79" s="1311"/>
      <c r="DC79" s="1311"/>
    </row>
    <row r="80" spans="2:107" x14ac:dyDescent="0.15">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PB705T7vkmRjeTEEdpa1zlO21EYFNkK/3/YsKyMd1GEKO8eOoHhBv71QqHNzQY3Tf7CAIPGdfYdZkl69OkmVwg==" saltValue="o2037NGJC9Fz13cFMtCRj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4"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504</v>
      </c>
    </row>
  </sheetData>
  <sheetProtection algorithmName="SHA-512" hashValue="euz2LJQZ8nOc80HdUnJDfwQvfSO6lvFDgpINVZYX6D7D3yT1gk3dYRkmwdCdIR2zuNn9SHEuMTIdyS/wafS2yA==" saltValue="Kez9FNzo1qYu8hCDGwHPPw==" spinCount="100000" sheet="1" objects="1" scenarios="1"/>
  <dataConsolidate/>
  <phoneticPr fontId="2"/>
  <printOptions horizontalCentered="1" verticalCentered="1"/>
  <pageMargins left="0" right="0" top="0.19685039370078741" bottom="0" header="0.39370078740157483" footer="0"/>
  <pageSetup paperSize="8" scale="53"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75" zoomScaleNormal="75" zoomScaleSheetLayoutView="55" workbookViewId="0">
      <selection activeCell="BK26" sqref="BK26"/>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504</v>
      </c>
    </row>
  </sheetData>
  <sheetProtection algorithmName="SHA-512" hashValue="ScI+uGvOXgCDy0GovD1nGMJQxeVUXXDUfbaybUG7aSPE1HePZU0wi25asJek6mBSeGnlaoBVLKI8xzOERPDc7Q==" saltValue="AF1kkvYvDdcsOoc61NBx3Q==" spinCount="100000" sheet="1" objects="1" scenarios="1"/>
  <dataConsolidate/>
  <phoneticPr fontId="2"/>
  <printOptions horizontalCentered="1" verticalCentered="1"/>
  <pageMargins left="0" right="0" top="0.19685039370078741" bottom="0" header="0.39370078740157483" footer="0"/>
  <pageSetup paperSize="8" scale="53"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zoomScaleNormal="100"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555</v>
      </c>
      <c r="G2" s="157"/>
      <c r="H2" s="158"/>
    </row>
    <row r="3" spans="1:8" x14ac:dyDescent="0.15">
      <c r="A3" s="154" t="s">
        <v>548</v>
      </c>
      <c r="B3" s="159"/>
      <c r="C3" s="160"/>
      <c r="D3" s="161">
        <v>60979</v>
      </c>
      <c r="E3" s="162"/>
      <c r="F3" s="163">
        <v>280458</v>
      </c>
      <c r="G3" s="164"/>
      <c r="H3" s="165"/>
    </row>
    <row r="4" spans="1:8" x14ac:dyDescent="0.15">
      <c r="A4" s="166"/>
      <c r="B4" s="167"/>
      <c r="C4" s="168"/>
      <c r="D4" s="169">
        <v>31041</v>
      </c>
      <c r="E4" s="170"/>
      <c r="F4" s="171">
        <v>127286</v>
      </c>
      <c r="G4" s="172"/>
      <c r="H4" s="173"/>
    </row>
    <row r="5" spans="1:8" x14ac:dyDescent="0.15">
      <c r="A5" s="154" t="s">
        <v>550</v>
      </c>
      <c r="B5" s="159"/>
      <c r="C5" s="160"/>
      <c r="D5" s="161">
        <v>62847</v>
      </c>
      <c r="E5" s="162"/>
      <c r="F5" s="163">
        <v>291945</v>
      </c>
      <c r="G5" s="164"/>
      <c r="H5" s="165"/>
    </row>
    <row r="6" spans="1:8" x14ac:dyDescent="0.15">
      <c r="A6" s="166"/>
      <c r="B6" s="167"/>
      <c r="C6" s="168"/>
      <c r="D6" s="169">
        <v>37334</v>
      </c>
      <c r="E6" s="170"/>
      <c r="F6" s="171">
        <v>127651</v>
      </c>
      <c r="G6" s="172"/>
      <c r="H6" s="173"/>
    </row>
    <row r="7" spans="1:8" x14ac:dyDescent="0.15">
      <c r="A7" s="154" t="s">
        <v>551</v>
      </c>
      <c r="B7" s="159"/>
      <c r="C7" s="160"/>
      <c r="D7" s="161">
        <v>112065</v>
      </c>
      <c r="E7" s="162"/>
      <c r="F7" s="163">
        <v>291173</v>
      </c>
      <c r="G7" s="164"/>
      <c r="H7" s="165"/>
    </row>
    <row r="8" spans="1:8" x14ac:dyDescent="0.15">
      <c r="A8" s="166"/>
      <c r="B8" s="167"/>
      <c r="C8" s="168"/>
      <c r="D8" s="169">
        <v>101949</v>
      </c>
      <c r="E8" s="170"/>
      <c r="F8" s="171">
        <v>119071</v>
      </c>
      <c r="G8" s="172"/>
      <c r="H8" s="173"/>
    </row>
    <row r="9" spans="1:8" x14ac:dyDescent="0.15">
      <c r="A9" s="154" t="s">
        <v>552</v>
      </c>
      <c r="B9" s="159"/>
      <c r="C9" s="160"/>
      <c r="D9" s="161">
        <v>77277</v>
      </c>
      <c r="E9" s="162"/>
      <c r="F9" s="163">
        <v>271581</v>
      </c>
      <c r="G9" s="164"/>
      <c r="H9" s="165"/>
    </row>
    <row r="10" spans="1:8" x14ac:dyDescent="0.15">
      <c r="A10" s="166"/>
      <c r="B10" s="167"/>
      <c r="C10" s="168"/>
      <c r="D10" s="169">
        <v>64147</v>
      </c>
      <c r="E10" s="170"/>
      <c r="F10" s="171">
        <v>117844</v>
      </c>
      <c r="G10" s="172"/>
      <c r="H10" s="173"/>
    </row>
    <row r="11" spans="1:8" x14ac:dyDescent="0.15">
      <c r="A11" s="154" t="s">
        <v>553</v>
      </c>
      <c r="B11" s="159"/>
      <c r="C11" s="160"/>
      <c r="D11" s="161">
        <v>202140</v>
      </c>
      <c r="E11" s="162"/>
      <c r="F11" s="163">
        <v>268375</v>
      </c>
      <c r="G11" s="164"/>
      <c r="H11" s="165"/>
    </row>
    <row r="12" spans="1:8" x14ac:dyDescent="0.15">
      <c r="A12" s="166"/>
      <c r="B12" s="167"/>
      <c r="C12" s="174"/>
      <c r="D12" s="169">
        <v>179353</v>
      </c>
      <c r="E12" s="170"/>
      <c r="F12" s="171">
        <v>119602</v>
      </c>
      <c r="G12" s="172"/>
      <c r="H12" s="173"/>
    </row>
    <row r="13" spans="1:8" x14ac:dyDescent="0.15">
      <c r="A13" s="154"/>
      <c r="B13" s="159"/>
      <c r="C13" s="175"/>
      <c r="D13" s="176">
        <v>103062</v>
      </c>
      <c r="E13" s="177"/>
      <c r="F13" s="178">
        <v>280706</v>
      </c>
      <c r="G13" s="179"/>
      <c r="H13" s="165"/>
    </row>
    <row r="14" spans="1:8" x14ac:dyDescent="0.15">
      <c r="A14" s="166"/>
      <c r="B14" s="167"/>
      <c r="C14" s="168"/>
      <c r="D14" s="169">
        <v>82765</v>
      </c>
      <c r="E14" s="170"/>
      <c r="F14" s="171">
        <v>122291</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8.82</v>
      </c>
      <c r="C19" s="180">
        <f>ROUND(VALUE(SUBSTITUTE(実質収支比率等に係る経年分析!G$48,"▲","-")),2)</f>
        <v>5.2</v>
      </c>
      <c r="D19" s="180">
        <f>ROUND(VALUE(SUBSTITUTE(実質収支比率等に係る経年分析!H$48,"▲","-")),2)</f>
        <v>3.62</v>
      </c>
      <c r="E19" s="180">
        <f>ROUND(VALUE(SUBSTITUTE(実質収支比率等に係る経年分析!I$48,"▲","-")),2)</f>
        <v>5.63</v>
      </c>
      <c r="F19" s="180">
        <f>ROUND(VALUE(SUBSTITUTE(実質収支比率等に係る経年分析!J$48,"▲","-")),2)</f>
        <v>6.2</v>
      </c>
    </row>
    <row r="20" spans="1:11" x14ac:dyDescent="0.15">
      <c r="A20" s="180" t="s">
        <v>55</v>
      </c>
      <c r="B20" s="180">
        <f>ROUND(VALUE(SUBSTITUTE(実質収支比率等に係る経年分析!F$47,"▲","-")),2)</f>
        <v>34.1</v>
      </c>
      <c r="C20" s="180">
        <f>ROUND(VALUE(SUBSTITUTE(実質収支比率等に係る経年分析!G$47,"▲","-")),2)</f>
        <v>40.17</v>
      </c>
      <c r="D20" s="180">
        <f>ROUND(VALUE(SUBSTITUTE(実質収支比率等に係る経年分析!H$47,"▲","-")),2)</f>
        <v>37.11</v>
      </c>
      <c r="E20" s="180">
        <f>ROUND(VALUE(SUBSTITUTE(実質収支比率等に係る経年分析!I$47,"▲","-")),2)</f>
        <v>34.44</v>
      </c>
      <c r="F20" s="180">
        <f>ROUND(VALUE(SUBSTITUTE(実質収支比率等に係る経年分析!J$47,"▲","-")),2)</f>
        <v>30.54</v>
      </c>
    </row>
    <row r="21" spans="1:11" x14ac:dyDescent="0.15">
      <c r="A21" s="180" t="s">
        <v>56</v>
      </c>
      <c r="B21" s="180">
        <f>IF(ISNUMBER(VALUE(SUBSTITUTE(実質収支比率等に係る経年分析!F$49,"▲","-"))),ROUND(VALUE(SUBSTITUTE(実質収支比率等に係る経年分析!F$49,"▲","-")),2),NA())</f>
        <v>1.69</v>
      </c>
      <c r="C21" s="180">
        <f>IF(ISNUMBER(VALUE(SUBSTITUTE(実質収支比率等に係る経年分析!G$49,"▲","-"))),ROUND(VALUE(SUBSTITUTE(実質収支比率等に係る経年分析!G$49,"▲","-")),2),NA())</f>
        <v>-0.96</v>
      </c>
      <c r="D21" s="180">
        <f>IF(ISNUMBER(VALUE(SUBSTITUTE(実質収支比率等に係る経年分析!H$49,"▲","-"))),ROUND(VALUE(SUBSTITUTE(実質収支比率等に係る経年分析!H$49,"▲","-")),2),NA())</f>
        <v>-6.05</v>
      </c>
      <c r="E21" s="180">
        <f>IF(ISNUMBER(VALUE(SUBSTITUTE(実質収支比率等に係る経年分析!I$49,"▲","-"))),ROUND(VALUE(SUBSTITUTE(実質収支比率等に係る経年分析!I$49,"▲","-")),2),NA())</f>
        <v>-2.29</v>
      </c>
      <c r="F21" s="180">
        <f>IF(ISNUMBER(VALUE(SUBSTITUTE(実質収支比率等に係る経年分析!J$49,"▲","-"))),ROUND(VALUE(SUBSTITUTE(実質収支比率等に係る経年分析!J$49,"▲","-")),2),NA())</f>
        <v>-6.7</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0.04</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7.0000000000000007E-2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国民健康保険特別会計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0.28999999999999998</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15">
      <c r="A30" s="181" t="str">
        <f>IF(連結実質赤字比率に係る赤字・黒字の構成分析!C$40="",NA(),連結実質赤字比率に係る赤字・黒字の構成分析!C$40)</f>
        <v>木島平村高社簡易水道特別会計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0.05</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7.0000000000000007E-2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0.08</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0.03</v>
      </c>
    </row>
    <row r="31" spans="1:11" x14ac:dyDescent="0.15">
      <c r="A31" s="181" t="str">
        <f>IF(連結実質赤字比率に係る赤字・黒字の構成分析!C$39="",NA(),連結実質赤字比率に係る赤字・黒字の構成分析!C$39)</f>
        <v>木島平村下水道特別会計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0.04</v>
      </c>
    </row>
    <row r="32" spans="1:11" x14ac:dyDescent="0.15">
      <c r="A32" s="181" t="str">
        <f>IF(連結実質赤字比率に係る赤字・黒字の構成分析!C$38="",NA(),連結実質赤字比率に係る赤字・黒字の構成分析!C$38)</f>
        <v>学校給食特別会計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0.04</v>
      </c>
    </row>
    <row r="33" spans="1:16" x14ac:dyDescent="0.15">
      <c r="A33" s="181" t="str">
        <f>IF(連結実質赤字比率に係る赤字・黒字の構成分析!C$37="",NA(),連結実質赤字比率に係る赤字・黒字の構成分析!C$37)</f>
        <v>情報通信特別会計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0.16</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0.64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0.33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0.56000000000000005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0.43</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8.73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5.12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3.44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5.37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5.99</v>
      </c>
    </row>
    <row r="36" spans="1:16" x14ac:dyDescent="0.15">
      <c r="A36" s="181" t="str">
        <f>IF(連結実質赤字比率に係る赤字・黒字の構成分析!C$34="",NA(),連結実質赤字比率に係る赤字・黒字の構成分析!C$34)</f>
        <v>木島平村水道事業会計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8.77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9.9499999999999993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12.08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12.91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14.26</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433</v>
      </c>
      <c r="E42" s="182"/>
      <c r="F42" s="182"/>
      <c r="G42" s="182">
        <f>'実質公債費比率（分子）の構造'!L$52</f>
        <v>436</v>
      </c>
      <c r="H42" s="182"/>
      <c r="I42" s="182"/>
      <c r="J42" s="182">
        <f>'実質公債費比率（分子）の構造'!M$52</f>
        <v>397</v>
      </c>
      <c r="K42" s="182"/>
      <c r="L42" s="182"/>
      <c r="M42" s="182">
        <f>'実質公債費比率（分子）の構造'!N$52</f>
        <v>419</v>
      </c>
      <c r="N42" s="182"/>
      <c r="O42" s="182"/>
      <c r="P42" s="182">
        <f>'実質公債費比率（分子）の構造'!O$52</f>
        <v>427</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27</v>
      </c>
      <c r="C45" s="182"/>
      <c r="D45" s="182"/>
      <c r="E45" s="182">
        <f>'実質公債費比率（分子）の構造'!L$49</f>
        <v>29</v>
      </c>
      <c r="F45" s="182"/>
      <c r="G45" s="182"/>
      <c r="H45" s="182">
        <f>'実質公債費比率（分子）の構造'!M$49</f>
        <v>39</v>
      </c>
      <c r="I45" s="182"/>
      <c r="J45" s="182"/>
      <c r="K45" s="182">
        <f>'実質公債費比率（分子）の構造'!N$49</f>
        <v>42</v>
      </c>
      <c r="L45" s="182"/>
      <c r="M45" s="182"/>
      <c r="N45" s="182">
        <f>'実質公債費比率（分子）の構造'!O$49</f>
        <v>42</v>
      </c>
      <c r="O45" s="182"/>
      <c r="P45" s="182"/>
    </row>
    <row r="46" spans="1:16" x14ac:dyDescent="0.15">
      <c r="A46" s="182" t="s">
        <v>67</v>
      </c>
      <c r="B46" s="182">
        <f>'実質公債費比率（分子）の構造'!K$48</f>
        <v>281</v>
      </c>
      <c r="C46" s="182"/>
      <c r="D46" s="182"/>
      <c r="E46" s="182">
        <f>'実質公債費比率（分子）の構造'!L$48</f>
        <v>280</v>
      </c>
      <c r="F46" s="182"/>
      <c r="G46" s="182"/>
      <c r="H46" s="182">
        <f>'実質公債費比率（分子）の構造'!M$48</f>
        <v>269</v>
      </c>
      <c r="I46" s="182"/>
      <c r="J46" s="182"/>
      <c r="K46" s="182">
        <f>'実質公債費比率（分子）の構造'!N$48</f>
        <v>283</v>
      </c>
      <c r="L46" s="182"/>
      <c r="M46" s="182"/>
      <c r="N46" s="182">
        <f>'実質公債費比率（分子）の構造'!O$48</f>
        <v>289</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355</v>
      </c>
      <c r="C49" s="182"/>
      <c r="D49" s="182"/>
      <c r="E49" s="182">
        <f>'実質公債費比率（分子）の構造'!L$45</f>
        <v>369</v>
      </c>
      <c r="F49" s="182"/>
      <c r="G49" s="182"/>
      <c r="H49" s="182">
        <f>'実質公債費比率（分子）の構造'!M$45</f>
        <v>316</v>
      </c>
      <c r="I49" s="182"/>
      <c r="J49" s="182"/>
      <c r="K49" s="182">
        <f>'実質公債費比率（分子）の構造'!N$45</f>
        <v>345</v>
      </c>
      <c r="L49" s="182"/>
      <c r="M49" s="182"/>
      <c r="N49" s="182">
        <f>'実質公債費比率（分子）の構造'!O$45</f>
        <v>366</v>
      </c>
      <c r="O49" s="182"/>
      <c r="P49" s="182"/>
    </row>
    <row r="50" spans="1:16" x14ac:dyDescent="0.15">
      <c r="A50" s="182" t="s">
        <v>71</v>
      </c>
      <c r="B50" s="182" t="e">
        <f>NA()</f>
        <v>#N/A</v>
      </c>
      <c r="C50" s="182">
        <f>IF(ISNUMBER('実質公債費比率（分子）の構造'!K$53),'実質公債費比率（分子）の構造'!K$53,NA())</f>
        <v>230</v>
      </c>
      <c r="D50" s="182" t="e">
        <f>NA()</f>
        <v>#N/A</v>
      </c>
      <c r="E50" s="182" t="e">
        <f>NA()</f>
        <v>#N/A</v>
      </c>
      <c r="F50" s="182">
        <f>IF(ISNUMBER('実質公債費比率（分子）の構造'!L$53),'実質公債費比率（分子）の構造'!L$53,NA())</f>
        <v>242</v>
      </c>
      <c r="G50" s="182" t="e">
        <f>NA()</f>
        <v>#N/A</v>
      </c>
      <c r="H50" s="182" t="e">
        <f>NA()</f>
        <v>#N/A</v>
      </c>
      <c r="I50" s="182">
        <f>IF(ISNUMBER('実質公債費比率（分子）の構造'!M$53),'実質公債費比率（分子）の構造'!M$53,NA())</f>
        <v>227</v>
      </c>
      <c r="J50" s="182" t="e">
        <f>NA()</f>
        <v>#N/A</v>
      </c>
      <c r="K50" s="182" t="e">
        <f>NA()</f>
        <v>#N/A</v>
      </c>
      <c r="L50" s="182">
        <f>IF(ISNUMBER('実質公債費比率（分子）の構造'!N$53),'実質公債費比率（分子）の構造'!N$53,NA())</f>
        <v>251</v>
      </c>
      <c r="M50" s="182" t="e">
        <f>NA()</f>
        <v>#N/A</v>
      </c>
      <c r="N50" s="182" t="e">
        <f>NA()</f>
        <v>#N/A</v>
      </c>
      <c r="O50" s="182">
        <f>IF(ISNUMBER('実質公債費比率（分子）の構造'!O$53),'実質公債費比率（分子）の構造'!O$53,NA())</f>
        <v>270</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3960</v>
      </c>
      <c r="E56" s="181"/>
      <c r="F56" s="181"/>
      <c r="G56" s="181">
        <f>'将来負担比率（分子）の構造'!J$52</f>
        <v>3823</v>
      </c>
      <c r="H56" s="181"/>
      <c r="I56" s="181"/>
      <c r="J56" s="181">
        <f>'将来負担比率（分子）の構造'!K$52</f>
        <v>3892</v>
      </c>
      <c r="K56" s="181"/>
      <c r="L56" s="181"/>
      <c r="M56" s="181">
        <f>'将来負担比率（分子）の構造'!L$52</f>
        <v>3757</v>
      </c>
      <c r="N56" s="181"/>
      <c r="O56" s="181"/>
      <c r="P56" s="181">
        <f>'将来負担比率（分子）の構造'!M$52</f>
        <v>3633</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2786</v>
      </c>
      <c r="E58" s="181"/>
      <c r="F58" s="181"/>
      <c r="G58" s="181">
        <f>'将来負担比率（分子）の構造'!J$50</f>
        <v>2969</v>
      </c>
      <c r="H58" s="181"/>
      <c r="I58" s="181"/>
      <c r="J58" s="181">
        <f>'将来負担比率（分子）の構造'!K$50</f>
        <v>3091</v>
      </c>
      <c r="K58" s="181"/>
      <c r="L58" s="181"/>
      <c r="M58" s="181">
        <f>'将来負担比率（分子）の構造'!L$50</f>
        <v>3114</v>
      </c>
      <c r="N58" s="181"/>
      <c r="O58" s="181"/>
      <c r="P58" s="181">
        <f>'将来負担比率（分子）の構造'!M$50</f>
        <v>2809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4</v>
      </c>
      <c r="C61" s="181"/>
      <c r="D61" s="181"/>
      <c r="E61" s="181">
        <f>'将来負担比率（分子）の構造'!J$46</f>
        <v>1</v>
      </c>
      <c r="F61" s="181"/>
      <c r="G61" s="181"/>
      <c r="H61" s="181">
        <f>'将来負担比率（分子）の構造'!K$46</f>
        <v>1</v>
      </c>
      <c r="I61" s="181"/>
      <c r="J61" s="181"/>
      <c r="K61" s="181">
        <f>'将来負担比率（分子）の構造'!L$46</f>
        <v>1</v>
      </c>
      <c r="L61" s="181"/>
      <c r="M61" s="181"/>
      <c r="N61" s="181">
        <f>'将来負担比率（分子）の構造'!M$46</f>
        <v>3</v>
      </c>
      <c r="O61" s="181"/>
      <c r="P61" s="181"/>
    </row>
    <row r="62" spans="1:16" x14ac:dyDescent="0.15">
      <c r="A62" s="181" t="s">
        <v>35</v>
      </c>
      <c r="B62" s="181">
        <f>'将来負担比率（分子）の構造'!I$45</f>
        <v>1343</v>
      </c>
      <c r="C62" s="181"/>
      <c r="D62" s="181"/>
      <c r="E62" s="181">
        <f>'将来負担比率（分子）の構造'!J$45</f>
        <v>1348</v>
      </c>
      <c r="F62" s="181"/>
      <c r="G62" s="181"/>
      <c r="H62" s="181">
        <f>'将来負担比率（分子）の構造'!K$45</f>
        <v>1377</v>
      </c>
      <c r="I62" s="181"/>
      <c r="J62" s="181"/>
      <c r="K62" s="181">
        <f>'将来負担比率（分子）の構造'!L$45</f>
        <v>1317</v>
      </c>
      <c r="L62" s="181"/>
      <c r="M62" s="181"/>
      <c r="N62" s="181">
        <f>'将来負担比率（分子）の構造'!M$45</f>
        <v>1321</v>
      </c>
      <c r="O62" s="181"/>
      <c r="P62" s="181"/>
    </row>
    <row r="63" spans="1:16" x14ac:dyDescent="0.15">
      <c r="A63" s="181" t="s">
        <v>34</v>
      </c>
      <c r="B63" s="181">
        <f>'将来負担比率（分子）の構造'!I$44</f>
        <v>356</v>
      </c>
      <c r="C63" s="181"/>
      <c r="D63" s="181"/>
      <c r="E63" s="181">
        <f>'将来負担比率（分子）の構造'!J$44</f>
        <v>348</v>
      </c>
      <c r="F63" s="181"/>
      <c r="G63" s="181"/>
      <c r="H63" s="181">
        <f>'将来負担比率（分子）の構造'!K$44</f>
        <v>310</v>
      </c>
      <c r="I63" s="181"/>
      <c r="J63" s="181"/>
      <c r="K63" s="181">
        <f>'将来負担比率（分子）の構造'!L$44</f>
        <v>270</v>
      </c>
      <c r="L63" s="181"/>
      <c r="M63" s="181"/>
      <c r="N63" s="181">
        <f>'将来負担比率（分子）の構造'!M$44</f>
        <v>228</v>
      </c>
      <c r="O63" s="181"/>
      <c r="P63" s="181"/>
    </row>
    <row r="64" spans="1:16" x14ac:dyDescent="0.15">
      <c r="A64" s="181" t="s">
        <v>33</v>
      </c>
      <c r="B64" s="181">
        <f>'将来負担比率（分子）の構造'!I$43</f>
        <v>2412</v>
      </c>
      <c r="C64" s="181"/>
      <c r="D64" s="181"/>
      <c r="E64" s="181">
        <f>'将来負担比率（分子）の構造'!J$43</f>
        <v>2215</v>
      </c>
      <c r="F64" s="181"/>
      <c r="G64" s="181"/>
      <c r="H64" s="181">
        <f>'将来負担比率（分子）の構造'!K$43</f>
        <v>1980</v>
      </c>
      <c r="I64" s="181"/>
      <c r="J64" s="181"/>
      <c r="K64" s="181">
        <f>'将来負担比率（分子）の構造'!L$43</f>
        <v>1767</v>
      </c>
      <c r="L64" s="181"/>
      <c r="M64" s="181"/>
      <c r="N64" s="181">
        <f>'将来負担比率（分子）の構造'!M$43</f>
        <v>1544</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2957</v>
      </c>
      <c r="C66" s="181"/>
      <c r="D66" s="181"/>
      <c r="E66" s="181">
        <f>'将来負担比率（分子）の構造'!J$41</f>
        <v>2904</v>
      </c>
      <c r="F66" s="181"/>
      <c r="G66" s="181"/>
      <c r="H66" s="181">
        <f>'将来負担比率（分子）の構造'!K$41</f>
        <v>3172</v>
      </c>
      <c r="I66" s="181"/>
      <c r="J66" s="181"/>
      <c r="K66" s="181">
        <f>'将来負担比率（分子）の構造'!L$41</f>
        <v>3246</v>
      </c>
      <c r="L66" s="181"/>
      <c r="M66" s="181"/>
      <c r="N66" s="181">
        <f>'将来負担比率（分子）の構造'!M$41</f>
        <v>3616</v>
      </c>
      <c r="O66" s="181"/>
      <c r="P66" s="181"/>
    </row>
    <row r="67" spans="1:16" x14ac:dyDescent="0.15">
      <c r="A67" s="181" t="s">
        <v>75</v>
      </c>
      <c r="B67" s="181" t="e">
        <f>NA()</f>
        <v>#N/A</v>
      </c>
      <c r="C67" s="181">
        <f>IF(ISNUMBER('将来負担比率（分子）の構造'!I$53), IF('将来負担比率（分子）の構造'!I$53 &lt; 0, 0, '将来負担比率（分子）の構造'!I$53), NA())</f>
        <v>325</v>
      </c>
      <c r="D67" s="181" t="e">
        <f>NA()</f>
        <v>#N/A</v>
      </c>
      <c r="E67" s="181" t="e">
        <f>NA()</f>
        <v>#N/A</v>
      </c>
      <c r="F67" s="181">
        <f>IF(ISNUMBER('将来負担比率（分子）の構造'!J$53), IF('将来負担比率（分子）の構造'!J$53 &lt; 0, 0, '将来負担比率（分子）の構造'!J$53), NA())</f>
        <v>23</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270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852</v>
      </c>
      <c r="C72" s="185">
        <f>基金残高に係る経年分析!G55</f>
        <v>793</v>
      </c>
      <c r="D72" s="185">
        <f>基金残高に係る経年分析!H55</f>
        <v>691</v>
      </c>
    </row>
    <row r="73" spans="1:16" x14ac:dyDescent="0.15">
      <c r="A73" s="184" t="s">
        <v>78</v>
      </c>
      <c r="B73" s="185">
        <f>基金残高に係る経年分析!F56</f>
        <v>58</v>
      </c>
      <c r="C73" s="185">
        <f>基金残高に係る経年分析!G56</f>
        <v>58</v>
      </c>
      <c r="D73" s="185">
        <f>基金残高に係る経年分析!H56</f>
        <v>59</v>
      </c>
    </row>
    <row r="74" spans="1:16" x14ac:dyDescent="0.15">
      <c r="A74" s="184" t="s">
        <v>79</v>
      </c>
      <c r="B74" s="185">
        <f>基金残高に係る経年分析!F57</f>
        <v>1975</v>
      </c>
      <c r="C74" s="185">
        <f>基金残高に係る経年分析!G57</f>
        <v>2054</v>
      </c>
      <c r="D74" s="185">
        <f>基金残高に係る経年分析!H57</f>
        <v>1854</v>
      </c>
    </row>
  </sheetData>
  <sheetProtection algorithmName="SHA-512" hashValue="h+DlWgGJA6aR1v0ZxfG15EqkbSdz9kwDADXPjPk7zNOorF7UWYXsko2Pi1J/LhMbKJsL/uQzQKMQSpeKWcQ2uA==" saltValue="pLe890fn1ffAlTzqvA+Kz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2021-10-12T05:15:47Z</cp:lastPrinted>
  <dcterms:created xsi:type="dcterms:W3CDTF">2021-02-05T02:41:34Z</dcterms:created>
  <dcterms:modified xsi:type="dcterms:W3CDTF">2021-12-06T05:40:32Z</dcterms:modified>
  <cp:category/>
</cp:coreProperties>
</file>